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1-3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0" i="1" l="1"/>
  <c r="I80" i="1"/>
  <c r="K47" i="1" l="1"/>
  <c r="K76" i="1" l="1"/>
  <c r="I90" i="1" l="1"/>
  <c r="I101" i="1" l="1"/>
  <c r="K101" i="1" l="1"/>
  <c r="K90" i="1" l="1"/>
  <c r="K105" i="1" s="1"/>
</calcChain>
</file>

<file path=xl/sharedStrings.xml><?xml version="1.0" encoding="utf-8"?>
<sst xmlns="http://schemas.openxmlformats.org/spreadsheetml/2006/main" count="248" uniqueCount="196">
  <si>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</si>
  <si>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</si>
  <si>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</si>
  <si>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</si>
  <si>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</si>
  <si>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</si>
  <si>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</si>
  <si>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</si>
  <si>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</si>
  <si>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</si>
  <si>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</si>
  <si>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</si>
  <si>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</si>
  <si>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</si>
  <si>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</si>
  <si>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</si>
  <si>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</si>
  <si>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</si>
  <si>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</si>
  <si>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</si>
  <si>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</si>
  <si>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</si>
  <si>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</si>
  <si>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</si>
  <si>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</si>
  <si>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</si>
  <si>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</si>
  <si>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</si>
  <si>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</si>
  <si>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</si>
  <si>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</si>
  <si>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</si>
  <si>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</si>
  <si>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</si>
  <si>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</si>
  <si>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</si>
  <si>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B798FW902</t>
  </si>
  <si>
    <t>DKK</t>
  </si>
  <si>
    <t>NOVOZYMES A/S B SHARES COMMON STOCK DKK2.0</t>
  </si>
  <si>
    <t>484628904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</si>
  <si>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</si>
  <si>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</si>
  <si>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</si>
  <si>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</si>
  <si>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</si>
  <si>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</si>
  <si>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</si>
  <si>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</si>
  <si>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</si>
  <si>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</si>
  <si>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</si>
  <si>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</si>
  <si>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</si>
  <si>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</si>
  <si>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</si>
  <si>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</si>
  <si>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</si>
  <si>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</si>
  <si>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</si>
  <si>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</si>
  <si>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</si>
  <si>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</si>
  <si>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</si>
  <si>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</si>
  <si>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</si>
  <si>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</si>
  <si>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GALAXY ENTERTAINMENT GROUP L</t>
  </si>
  <si>
    <t>646587006</t>
  </si>
  <si>
    <t>6465874</t>
  </si>
  <si>
    <t>27 HK</t>
  </si>
  <si>
    <t>BASIC FIT NV</t>
  </si>
  <si>
    <t>NICE LTD   SPON ADR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</si>
  <si>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</si>
  <si>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</si>
  <si>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</si>
  <si>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</si>
  <si>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</si>
  <si>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</si>
  <si>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</si>
  <si>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</si>
  <si>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BAYER AG REG COMMON STOCK</t>
  </si>
  <si>
    <t>BJVNSS903</t>
  </si>
  <si>
    <t>BJVNSS4</t>
  </si>
  <si>
    <t>MELROSE INDUSTRIES PLC</t>
  </si>
  <si>
    <t>ACI0JVL94</t>
  </si>
  <si>
    <t>BZ1G432</t>
  </si>
  <si>
    <t>MRO LN</t>
  </si>
  <si>
    <t>NIHON M+A CENTER INC</t>
  </si>
  <si>
    <t>B1DN46906</t>
  </si>
  <si>
    <t>B1DN466</t>
  </si>
  <si>
    <t>2127 JP</t>
  </si>
  <si>
    <t>WIX.COM LTD</t>
  </si>
  <si>
    <t>BZ17B8907</t>
  </si>
  <si>
    <t>BZ17B89</t>
  </si>
  <si>
    <t>KAHOOTME NO</t>
  </si>
  <si>
    <t>M98068105</t>
  </si>
  <si>
    <t>BFZCHN7</t>
  </si>
  <si>
    <t>WIX US</t>
  </si>
  <si>
    <t>CAPGEMINI SE</t>
  </si>
  <si>
    <t>416343002</t>
  </si>
  <si>
    <t>4163437</t>
  </si>
  <si>
    <t>CAP FP</t>
  </si>
  <si>
    <t>LA FRANCAISE DES JEUX SAEM</t>
  </si>
  <si>
    <t>BDFG5D907</t>
  </si>
  <si>
    <t>BDFG5D1</t>
  </si>
  <si>
    <t>BG0SC1908</t>
  </si>
  <si>
    <t>BG0SC10</t>
  </si>
  <si>
    <t>FDJ FP</t>
  </si>
  <si>
    <t>RENTOKIL INITIAL PLC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</si>
  <si>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</si>
  <si>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</si>
  <si>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</si>
  <si>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</si>
  <si>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</si>
  <si>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</si>
  <si>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</si>
  <si>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</si>
  <si>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</si>
  <si>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</si>
  <si>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AIRBUS SE</t>
  </si>
  <si>
    <t>EXPERIAN PLC</t>
  </si>
  <si>
    <t>KALERA AS</t>
  </si>
  <si>
    <t>VACCIBODY AS</t>
  </si>
  <si>
    <t>401225909</t>
  </si>
  <si>
    <t>4012250</t>
  </si>
  <si>
    <t>AIR FP</t>
  </si>
  <si>
    <t>ACI1NGBB6</t>
  </si>
  <si>
    <t>BMGNX52</t>
  </si>
  <si>
    <t>AKBMME NO</t>
  </si>
  <si>
    <t>B19NLV907</t>
  </si>
  <si>
    <t>B19NLV4</t>
  </si>
  <si>
    <t>EXPN LN</t>
  </si>
  <si>
    <t>BMBVH8906</t>
  </si>
  <si>
    <t>BMBVH82</t>
  </si>
  <si>
    <t>BL1GQG904</t>
  </si>
  <si>
    <t>BL1GQG1</t>
  </si>
  <si>
    <t>BUREAU VERITAS SA</t>
  </si>
  <si>
    <t>B28DTJ907</t>
  </si>
  <si>
    <t>B28DTJ6</t>
  </si>
  <si>
    <t>BVI FP</t>
  </si>
  <si>
    <t>GRIFOLS SA</t>
  </si>
  <si>
    <t>NINTENDO CO LTD</t>
  </si>
  <si>
    <t>NINTENDO CO LTD UNSPONS ADR</t>
  </si>
  <si>
    <t>BYY3DX906</t>
  </si>
  <si>
    <t>BYY3DX6</t>
  </si>
  <si>
    <t>GRF SM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</si>
  <si>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</si>
  <si>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</si>
  <si>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</si>
  <si>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</si>
  <si>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</si>
  <si>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</si>
  <si>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</si>
  <si>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RYANAIR HOLDINGS PLC</t>
  </si>
  <si>
    <t>055768006</t>
  </si>
  <si>
    <t>0557681</t>
  </si>
  <si>
    <t>HWDN LN</t>
  </si>
  <si>
    <t>BYTBXV906</t>
  </si>
  <si>
    <t>VACCME NO</t>
  </si>
  <si>
    <t>COCA COLA HBC AG DI</t>
  </si>
  <si>
    <t>EURO CURRENCY</t>
  </si>
  <si>
    <t>B9895B904</t>
  </si>
  <si>
    <t>B9895B7</t>
  </si>
  <si>
    <t>CCH LN</t>
  </si>
  <si>
    <t>KALME NO</t>
  </si>
  <si>
    <t>OPEN TEXT CORP</t>
  </si>
  <si>
    <t>683715957</t>
  </si>
  <si>
    <t>2260824</t>
  </si>
  <si>
    <t>OTEX CN</t>
  </si>
  <si>
    <t>CAD</t>
  </si>
  <si>
    <t>BLUE PRISM GROUP PLC</t>
  </si>
  <si>
    <t>BYQ0HV901</t>
  </si>
  <si>
    <t>BYQ0HV1</t>
  </si>
  <si>
    <t>PRSM LN</t>
  </si>
  <si>
    <t>AURINIA PHARMACEUTICALS INC</t>
  </si>
  <si>
    <t>FUJIKURA LTD</t>
  </si>
  <si>
    <t>YAMAHA MOTOR CO LTD</t>
  </si>
  <si>
    <t>05156V102</t>
  </si>
  <si>
    <t>BFWLC09</t>
  </si>
  <si>
    <t>AUPH US</t>
  </si>
  <si>
    <t>635670003</t>
  </si>
  <si>
    <t>6356707</t>
  </si>
  <si>
    <t>5803 JP</t>
  </si>
  <si>
    <t>BYTBXV3</t>
  </si>
  <si>
    <t>RYA ID</t>
  </si>
  <si>
    <t>698526001</t>
  </si>
  <si>
    <t>6985264</t>
  </si>
  <si>
    <t>7272 JP</t>
  </si>
  <si>
    <t>BUY</t>
  </si>
  <si>
    <t>AKER BIOMARINE ASA</t>
  </si>
  <si>
    <t>KAHOOT  ASA</t>
  </si>
  <si>
    <t>FERGUSON PLC COMMON STOCK GBP.1</t>
  </si>
  <si>
    <t>NIHON M+A CENTER INC COMMON STOCK</t>
  </si>
  <si>
    <t>NINTENDO CO LTD COMMON STOCK</t>
  </si>
  <si>
    <t>TAKEDA PHARMACEUTICAL CO LTD COMMON STOCK</t>
  </si>
  <si>
    <t>KAHOOT  ASA COMMON STOCK NOK.1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</si>
</sst>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43" fontId="2" fillId="0" borderId="2" xfId="0" applyNumberFormat="1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2" fontId="0" fillId="0" borderId="0" xfId="0" applyNumberFormat="1"/>
    <xf numFmtId="16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43" fontId="0" fillId="0" borderId="0" xfId="3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2" applyFill="1" applyAlignment="1">
      <alignment horizontal="left"/>
    </xf>
    <xf numFmtId="0" fontId="1" fillId="0" borderId="0" xfId="2" applyFill="1"/>
    <xf numFmtId="43" fontId="1" fillId="0" borderId="0" xfId="3" applyFont="1" applyAlignment="1">
      <alignment horizontal="right"/>
    </xf>
    <xf numFmtId="43" fontId="0" fillId="0" borderId="0" xfId="0" applyNumberFormat="1" applyFill="1"/>
    <xf numFmtId="4" fontId="0" fillId="0" borderId="0" xfId="0" applyNumberFormat="1" applyFill="1"/>
    <xf numFmtId="169" fontId="0" fillId="0" borderId="0" xfId="0" applyNumberFormat="1" applyFill="1" applyAlignment="1">
      <alignment horizontal="right"/>
    </xf>
    <xf numFmtId="165" fontId="1" fillId="0" borderId="0" xfId="0" applyNumberFormat="1" applyFont="1" applyFill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5"/>
  <sheetViews>
    <sheetView tabSelected="1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A92" sqref="A92:XFD92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52</v>
      </c>
      <c r="I1" s="2" t="s">
        <v>7</v>
      </c>
      <c r="J1" s="3" t="s">
        <v>8</v>
      </c>
      <c r="K1" s="3" t="s">
        <v>9</v>
      </c>
    </row>
    <row r="2" spans="1:11" ht="13.5" x14ac:dyDescent="0.25">
      <c r="A2" s="34" t="s">
        <v>119</v>
      </c>
      <c r="B2" s="12">
        <v>10345</v>
      </c>
      <c r="C2" s="6" t="s">
        <v>123</v>
      </c>
      <c r="D2" s="6" t="s">
        <v>124</v>
      </c>
      <c r="E2" s="6" t="s">
        <v>125</v>
      </c>
      <c r="F2" s="6" t="s">
        <v>11</v>
      </c>
      <c r="G2" s="10">
        <v>0.85266030013642558</v>
      </c>
      <c r="H2" s="4">
        <v>96.54</v>
      </c>
      <c r="I2" s="28">
        <v>113.463408</v>
      </c>
      <c r="J2" s="8">
        <v>998706.3</v>
      </c>
      <c r="K2" s="8">
        <v>1171282.7486400001</v>
      </c>
    </row>
    <row r="3" spans="1:11" ht="13.5" x14ac:dyDescent="0.25">
      <c r="A3" s="34" t="s">
        <v>189</v>
      </c>
      <c r="B3" s="12">
        <v>246247</v>
      </c>
      <c r="C3" s="6" t="s">
        <v>126</v>
      </c>
      <c r="D3" s="6" t="s">
        <v>127</v>
      </c>
      <c r="E3" s="6" t="s">
        <v>128</v>
      </c>
      <c r="F3" s="6" t="s">
        <v>16</v>
      </c>
      <c r="G3" s="10">
        <v>8.5492000000000008</v>
      </c>
      <c r="H3" s="4">
        <v>98</v>
      </c>
      <c r="I3" s="28">
        <v>11.480316999999999</v>
      </c>
      <c r="J3" s="8">
        <v>24132206</v>
      </c>
      <c r="K3" s="8">
        <v>2822744.3503485704</v>
      </c>
    </row>
    <row r="4" spans="1:11" ht="13.5" x14ac:dyDescent="0.25">
      <c r="A4" s="34" t="s">
        <v>117</v>
      </c>
      <c r="B4" s="12">
        <v>831134</v>
      </c>
      <c r="C4" s="6" t="s">
        <v>103</v>
      </c>
      <c r="D4" s="6" t="s">
        <v>104</v>
      </c>
      <c r="E4" s="6" t="s">
        <v>118</v>
      </c>
      <c r="F4" s="6" t="s">
        <v>16</v>
      </c>
      <c r="G4" s="10">
        <v>8.5492000000000008</v>
      </c>
      <c r="H4" s="7">
        <v>120.5</v>
      </c>
      <c r="I4" s="28">
        <v>14.116103000000001</v>
      </c>
      <c r="J4" s="8">
        <v>100151647</v>
      </c>
      <c r="K4" s="8">
        <v>11714739.039910166</v>
      </c>
    </row>
    <row r="5" spans="1:11" ht="13.5" x14ac:dyDescent="0.25">
      <c r="A5" s="34" t="s">
        <v>174</v>
      </c>
      <c r="B5" s="12">
        <v>67749</v>
      </c>
      <c r="C5" s="6" t="s">
        <v>177</v>
      </c>
      <c r="D5" s="6" t="s">
        <v>178</v>
      </c>
      <c r="E5" s="6" t="s">
        <v>179</v>
      </c>
      <c r="F5" s="6" t="s">
        <v>13</v>
      </c>
      <c r="G5" s="10">
        <v>1</v>
      </c>
      <c r="H5" s="4">
        <v>12.984999999999999</v>
      </c>
      <c r="I5" s="28">
        <v>12.984999999999999</v>
      </c>
      <c r="J5" s="8">
        <v>879720.76500000001</v>
      </c>
      <c r="K5" s="8">
        <v>879720.76500000001</v>
      </c>
    </row>
    <row r="6" spans="1:11" ht="13.5" x14ac:dyDescent="0.25">
      <c r="A6" s="34" t="s">
        <v>70</v>
      </c>
      <c r="B6" s="12">
        <v>47522</v>
      </c>
      <c r="C6" s="6" t="s">
        <v>72</v>
      </c>
      <c r="D6" s="6" t="s">
        <v>73</v>
      </c>
      <c r="E6" s="6" t="s">
        <v>74</v>
      </c>
      <c r="F6" s="6" t="s">
        <v>11</v>
      </c>
      <c r="G6" s="10">
        <v>0.85266030013642558</v>
      </c>
      <c r="H6" s="4">
        <v>32.85</v>
      </c>
      <c r="I6" s="28">
        <v>38.608587</v>
      </c>
      <c r="J6" s="8">
        <v>1561097.7</v>
      </c>
      <c r="K6" s="8">
        <v>1830855.3825600001</v>
      </c>
    </row>
    <row r="7" spans="1:11" ht="13.5" x14ac:dyDescent="0.25">
      <c r="A7" s="34" t="s">
        <v>54</v>
      </c>
      <c r="B7" s="12">
        <v>18492</v>
      </c>
      <c r="C7" s="6" t="s">
        <v>56</v>
      </c>
      <c r="D7" s="6" t="s">
        <v>57</v>
      </c>
      <c r="E7" s="6" t="s">
        <v>58</v>
      </c>
      <c r="F7" s="6" t="s">
        <v>11</v>
      </c>
      <c r="G7" s="10">
        <v>0.85266030013642558</v>
      </c>
      <c r="H7" s="40">
        <v>53.96</v>
      </c>
      <c r="I7" s="28">
        <v>63.419158000000003</v>
      </c>
      <c r="J7" s="8">
        <v>997828.32000000007</v>
      </c>
      <c r="K7" s="8">
        <v>1170253.0536960003</v>
      </c>
    </row>
    <row r="8" spans="1:11" ht="13.5" x14ac:dyDescent="0.25">
      <c r="A8" s="34" t="s">
        <v>170</v>
      </c>
      <c r="B8" s="12">
        <v>62080</v>
      </c>
      <c r="C8" s="6" t="s">
        <v>171</v>
      </c>
      <c r="D8" s="6" t="s">
        <v>172</v>
      </c>
      <c r="E8" s="6" t="s">
        <v>173</v>
      </c>
      <c r="F8" s="6" t="s">
        <v>34</v>
      </c>
      <c r="G8" s="10">
        <v>0.72574207126787149</v>
      </c>
      <c r="H8" s="40">
        <v>12.7</v>
      </c>
      <c r="I8" s="28">
        <v>17.522196000000001</v>
      </c>
      <c r="J8" s="8">
        <v>788416</v>
      </c>
      <c r="K8" s="8">
        <v>1086358.4063999997</v>
      </c>
    </row>
    <row r="9" spans="1:11" ht="13.5" x14ac:dyDescent="0.25">
      <c r="A9" s="34" t="s">
        <v>136</v>
      </c>
      <c r="B9" s="12">
        <v>104922</v>
      </c>
      <c r="C9" s="6" t="s">
        <v>137</v>
      </c>
      <c r="D9" s="6" t="s">
        <v>138</v>
      </c>
      <c r="E9" s="6" t="s">
        <v>139</v>
      </c>
      <c r="F9" s="6" t="s">
        <v>11</v>
      </c>
      <c r="G9" s="10">
        <v>0.85266030013642558</v>
      </c>
      <c r="H9" s="40">
        <v>24.27</v>
      </c>
      <c r="I9" s="28">
        <v>28.524516999999999</v>
      </c>
      <c r="J9" s="8">
        <v>2546456.94</v>
      </c>
      <c r="K9" s="8">
        <v>2986484.6992320004</v>
      </c>
    </row>
    <row r="10" spans="1:11" ht="13.5" x14ac:dyDescent="0.25">
      <c r="A10" s="34" t="s">
        <v>98</v>
      </c>
      <c r="B10" s="12">
        <v>16005</v>
      </c>
      <c r="C10" s="6" t="s">
        <v>99</v>
      </c>
      <c r="D10" s="6" t="s">
        <v>100</v>
      </c>
      <c r="E10" s="6" t="s">
        <v>101</v>
      </c>
      <c r="F10" s="6" t="s">
        <v>11</v>
      </c>
      <c r="G10" s="10">
        <v>0.85266030013642558</v>
      </c>
      <c r="H10" s="7">
        <v>145.1</v>
      </c>
      <c r="I10" s="28">
        <v>170.53594799999999</v>
      </c>
      <c r="J10" s="8">
        <v>2322325.5</v>
      </c>
      <c r="K10" s="8">
        <v>2723623.3464000002</v>
      </c>
    </row>
    <row r="11" spans="1:11" ht="13.5" x14ac:dyDescent="0.25">
      <c r="A11" s="34" t="s">
        <v>159</v>
      </c>
      <c r="B11" s="12">
        <v>114643</v>
      </c>
      <c r="C11" s="6" t="s">
        <v>161</v>
      </c>
      <c r="D11" s="6" t="s">
        <v>162</v>
      </c>
      <c r="E11" s="6" t="s">
        <v>163</v>
      </c>
      <c r="F11" s="6" t="s">
        <v>34</v>
      </c>
      <c r="G11" s="10">
        <v>0.72574207126787149</v>
      </c>
      <c r="H11" s="40">
        <v>23.1</v>
      </c>
      <c r="I11" s="28">
        <v>31.871081</v>
      </c>
      <c r="J11" s="8">
        <v>2648253.3000000003</v>
      </c>
      <c r="K11" s="8">
        <v>3649028.2220700001</v>
      </c>
    </row>
    <row r="12" spans="1:11" ht="13.5" x14ac:dyDescent="0.25">
      <c r="A12" s="34" t="s">
        <v>120</v>
      </c>
      <c r="B12" s="12">
        <v>88900</v>
      </c>
      <c r="C12" s="6" t="s">
        <v>129</v>
      </c>
      <c r="D12" s="6" t="s">
        <v>130</v>
      </c>
      <c r="E12" s="6" t="s">
        <v>131</v>
      </c>
      <c r="F12" s="6" t="s">
        <v>34</v>
      </c>
      <c r="G12" s="10">
        <v>0.72574207126787149</v>
      </c>
      <c r="H12" s="41">
        <v>25.040483699999999</v>
      </c>
      <c r="I12" s="28">
        <v>34.451121000000001</v>
      </c>
      <c r="J12" s="8">
        <v>2226099.0009300001</v>
      </c>
      <c r="K12" s="8">
        <v>3067341.8133814465</v>
      </c>
    </row>
    <row r="13" spans="1:11" ht="13.5" x14ac:dyDescent="0.25">
      <c r="A13" s="34" t="s">
        <v>33</v>
      </c>
      <c r="B13" s="12">
        <v>22463</v>
      </c>
      <c r="C13" s="6" t="s">
        <v>81</v>
      </c>
      <c r="D13" s="6" t="s">
        <v>82</v>
      </c>
      <c r="E13" s="6" t="s">
        <v>35</v>
      </c>
      <c r="F13" s="6" t="s">
        <v>34</v>
      </c>
      <c r="G13" s="10">
        <v>0.72574207126787149</v>
      </c>
      <c r="H13" s="7">
        <v>86.68</v>
      </c>
      <c r="I13" s="28">
        <v>119.59243600000001</v>
      </c>
      <c r="J13" s="8">
        <v>1947092.84</v>
      </c>
      <c r="K13" s="8">
        <v>2682899.2242359999</v>
      </c>
    </row>
    <row r="14" spans="1:11" ht="13.5" x14ac:dyDescent="0.25">
      <c r="A14" s="34" t="s">
        <v>175</v>
      </c>
      <c r="B14" s="12">
        <v>317200</v>
      </c>
      <c r="C14" s="6" t="s">
        <v>180</v>
      </c>
      <c r="D14" s="6" t="s">
        <v>181</v>
      </c>
      <c r="E14" s="6" t="s">
        <v>182</v>
      </c>
      <c r="F14" s="6" t="s">
        <v>15</v>
      </c>
      <c r="G14" s="10">
        <v>110.7</v>
      </c>
      <c r="H14" s="40">
        <v>543</v>
      </c>
      <c r="I14" s="28">
        <v>4.9140269999999999</v>
      </c>
      <c r="J14" s="8">
        <v>172239600</v>
      </c>
      <c r="K14" s="8">
        <v>1555913.2791327913</v>
      </c>
    </row>
    <row r="15" spans="1:11" ht="13.5" x14ac:dyDescent="0.25">
      <c r="A15" s="34" t="s">
        <v>66</v>
      </c>
      <c r="B15" s="12">
        <v>182000</v>
      </c>
      <c r="C15" s="6" t="s">
        <v>67</v>
      </c>
      <c r="D15" s="6" t="s">
        <v>68</v>
      </c>
      <c r="E15" s="6" t="s">
        <v>69</v>
      </c>
      <c r="F15" s="6" t="s">
        <v>53</v>
      </c>
      <c r="G15" s="10">
        <v>7.7739000000000003</v>
      </c>
      <c r="H15" s="40">
        <v>70</v>
      </c>
      <c r="I15" s="28">
        <v>9.0038520000000002</v>
      </c>
      <c r="J15" s="8">
        <v>12740000</v>
      </c>
      <c r="K15" s="8">
        <v>1638817.067366444</v>
      </c>
    </row>
    <row r="16" spans="1:11" ht="13.5" x14ac:dyDescent="0.25">
      <c r="A16" s="34" t="s">
        <v>140</v>
      </c>
      <c r="B16" s="12">
        <v>83113</v>
      </c>
      <c r="C16" s="6" t="s">
        <v>143</v>
      </c>
      <c r="D16" s="6" t="s">
        <v>144</v>
      </c>
      <c r="E16" s="6" t="s">
        <v>145</v>
      </c>
      <c r="F16" s="6" t="s">
        <v>11</v>
      </c>
      <c r="G16" s="10">
        <v>0.85266030013642558</v>
      </c>
      <c r="H16" s="40">
        <v>22.33</v>
      </c>
      <c r="I16" s="28">
        <v>26.244436</v>
      </c>
      <c r="J16" s="8">
        <v>1855913.2899999998</v>
      </c>
      <c r="K16" s="8">
        <v>2176615.1065119999</v>
      </c>
    </row>
    <row r="17" spans="1:11" ht="13.5" x14ac:dyDescent="0.25">
      <c r="A17" s="34" t="s">
        <v>152</v>
      </c>
      <c r="B17" s="12">
        <v>220892</v>
      </c>
      <c r="C17" s="6" t="s">
        <v>154</v>
      </c>
      <c r="D17" s="6" t="s">
        <v>155</v>
      </c>
      <c r="E17" s="6" t="s">
        <v>156</v>
      </c>
      <c r="F17" s="6" t="s">
        <v>34</v>
      </c>
      <c r="G17" s="10">
        <v>0.72574207126787149</v>
      </c>
      <c r="H17" s="40">
        <v>7.33</v>
      </c>
      <c r="I17" s="28">
        <v>10.113204</v>
      </c>
      <c r="J17" s="8">
        <v>1619138.36</v>
      </c>
      <c r="K17" s="8">
        <v>2231010.7462439998</v>
      </c>
    </row>
    <row r="18" spans="1:11" ht="13.5" x14ac:dyDescent="0.25">
      <c r="A18" s="34" t="s">
        <v>190</v>
      </c>
      <c r="B18" s="12">
        <v>885421</v>
      </c>
      <c r="C18" s="6" t="s">
        <v>92</v>
      </c>
      <c r="D18" s="6" t="s">
        <v>93</v>
      </c>
      <c r="E18" s="6" t="s">
        <v>94</v>
      </c>
      <c r="F18" s="6" t="s">
        <v>16</v>
      </c>
      <c r="G18" s="10">
        <v>8.5492000000000008</v>
      </c>
      <c r="H18" s="4">
        <v>95.8</v>
      </c>
      <c r="I18" s="28">
        <v>11.222595</v>
      </c>
      <c r="J18" s="8">
        <v>84823331.799999997</v>
      </c>
      <c r="K18" s="8">
        <v>9921785.8747017253</v>
      </c>
    </row>
    <row r="19" spans="1:11" ht="13.5" x14ac:dyDescent="0.25">
      <c r="A19" s="34" t="s">
        <v>121</v>
      </c>
      <c r="B19" s="12">
        <v>2911628</v>
      </c>
      <c r="C19" s="6" t="s">
        <v>132</v>
      </c>
      <c r="D19" s="6" t="s">
        <v>133</v>
      </c>
      <c r="E19" s="6" t="s">
        <v>164</v>
      </c>
      <c r="F19" s="6" t="s">
        <v>16</v>
      </c>
      <c r="G19" s="10">
        <v>8.5492000000000008</v>
      </c>
      <c r="H19" s="40">
        <v>38.5</v>
      </c>
      <c r="I19" s="28">
        <v>4.5101240000000002</v>
      </c>
      <c r="J19" s="8">
        <v>112097678</v>
      </c>
      <c r="K19" s="8">
        <v>13112066.392177045</v>
      </c>
    </row>
    <row r="20" spans="1:11" ht="13.5" x14ac:dyDescent="0.25">
      <c r="A20" s="34" t="s">
        <v>102</v>
      </c>
      <c r="B20" s="12">
        <v>38251</v>
      </c>
      <c r="C20" s="6" t="s">
        <v>105</v>
      </c>
      <c r="D20" s="6" t="s">
        <v>106</v>
      </c>
      <c r="E20" s="6" t="s">
        <v>107</v>
      </c>
      <c r="F20" s="6" t="s">
        <v>11</v>
      </c>
      <c r="G20" s="10">
        <v>0.85266030013642558</v>
      </c>
      <c r="H20" s="40">
        <v>38.770000000000003</v>
      </c>
      <c r="I20" s="28">
        <v>45.566358999999999</v>
      </c>
      <c r="J20" s="8">
        <v>1482991.27</v>
      </c>
      <c r="K20" s="8">
        <v>1739252.1614560001</v>
      </c>
    </row>
    <row r="21" spans="1:11" ht="13.5" x14ac:dyDescent="0.25">
      <c r="A21" s="34" t="s">
        <v>62</v>
      </c>
      <c r="B21" s="12">
        <v>4785</v>
      </c>
      <c r="C21" s="6" t="s">
        <v>63</v>
      </c>
      <c r="D21" s="6" t="s">
        <v>64</v>
      </c>
      <c r="E21" s="6" t="s">
        <v>65</v>
      </c>
      <c r="F21" s="6" t="s">
        <v>11</v>
      </c>
      <c r="G21" s="10">
        <v>0.85266030013642558</v>
      </c>
      <c r="H21" s="40">
        <v>568.1</v>
      </c>
      <c r="I21" s="28">
        <v>667.68760999999995</v>
      </c>
      <c r="J21" s="8">
        <v>2718358.5</v>
      </c>
      <c r="K21" s="8">
        <v>3188090.8488000003</v>
      </c>
    </row>
    <row r="22" spans="1:11" ht="13.5" x14ac:dyDescent="0.25">
      <c r="A22" s="34" t="s">
        <v>83</v>
      </c>
      <c r="B22" s="12">
        <v>1010492</v>
      </c>
      <c r="C22" s="6" t="s">
        <v>84</v>
      </c>
      <c r="D22" s="6" t="s">
        <v>85</v>
      </c>
      <c r="E22" s="6" t="s">
        <v>86</v>
      </c>
      <c r="F22" s="6" t="s">
        <v>34</v>
      </c>
      <c r="G22" s="10">
        <v>0.72574207126787149</v>
      </c>
      <c r="H22" s="40">
        <v>1.669</v>
      </c>
      <c r="I22" s="28">
        <v>2.3027199999999999</v>
      </c>
      <c r="J22" s="8">
        <v>1686511.148</v>
      </c>
      <c r="K22" s="8">
        <v>2323843.7108291998</v>
      </c>
    </row>
    <row r="23" spans="1:11" ht="13.5" x14ac:dyDescent="0.25">
      <c r="A23" s="34" t="s">
        <v>21</v>
      </c>
      <c r="B23" s="12">
        <v>85620</v>
      </c>
      <c r="C23" s="6" t="s">
        <v>17</v>
      </c>
      <c r="D23" s="6" t="s">
        <v>18</v>
      </c>
      <c r="E23" s="6" t="s">
        <v>75</v>
      </c>
      <c r="F23" s="6" t="s">
        <v>10</v>
      </c>
      <c r="G23" s="10">
        <v>8.7281999999999993</v>
      </c>
      <c r="H23" s="40">
        <v>336</v>
      </c>
      <c r="I23" s="28">
        <v>38.548467000000002</v>
      </c>
      <c r="J23" s="8">
        <v>28768320</v>
      </c>
      <c r="K23" s="8">
        <v>3296019.7978964737</v>
      </c>
    </row>
    <row r="24" spans="1:11" ht="13.5" x14ac:dyDescent="0.25">
      <c r="A24" s="34" t="s">
        <v>71</v>
      </c>
      <c r="B24" s="12">
        <v>7370</v>
      </c>
      <c r="C24" s="6" t="s">
        <v>76</v>
      </c>
      <c r="D24" s="6" t="s">
        <v>77</v>
      </c>
      <c r="E24" s="6" t="s">
        <v>78</v>
      </c>
      <c r="F24" s="6" t="s">
        <v>13</v>
      </c>
      <c r="G24" s="10">
        <v>1</v>
      </c>
      <c r="H24" s="40">
        <v>217.97</v>
      </c>
      <c r="I24" s="28">
        <v>217.97</v>
      </c>
      <c r="J24" s="8">
        <v>1606438.9</v>
      </c>
      <c r="K24" s="8">
        <v>1606438.9</v>
      </c>
    </row>
    <row r="25" spans="1:11" ht="13.5" x14ac:dyDescent="0.25">
      <c r="A25" s="34" t="s">
        <v>87</v>
      </c>
      <c r="B25" s="12">
        <v>49808</v>
      </c>
      <c r="C25" s="6" t="s">
        <v>88</v>
      </c>
      <c r="D25" s="6" t="s">
        <v>89</v>
      </c>
      <c r="E25" s="6" t="s">
        <v>90</v>
      </c>
      <c r="F25" s="6" t="s">
        <v>15</v>
      </c>
      <c r="G25" s="10">
        <v>110.7</v>
      </c>
      <c r="H25" s="40">
        <v>2993</v>
      </c>
      <c r="I25" s="28">
        <v>27.085972999999999</v>
      </c>
      <c r="J25" s="8">
        <v>149075344</v>
      </c>
      <c r="K25" s="8">
        <v>1346660.7407407407</v>
      </c>
    </row>
    <row r="26" spans="1:11" ht="13.5" x14ac:dyDescent="0.25">
      <c r="A26" s="34" t="s">
        <v>141</v>
      </c>
      <c r="B26" s="12">
        <v>4100</v>
      </c>
      <c r="C26" s="6" t="s">
        <v>146</v>
      </c>
      <c r="D26" s="6" t="s">
        <v>147</v>
      </c>
      <c r="E26" s="6" t="s">
        <v>148</v>
      </c>
      <c r="F26" s="6" t="s">
        <v>15</v>
      </c>
      <c r="G26" s="10">
        <v>110.7</v>
      </c>
      <c r="H26" s="40">
        <v>61810</v>
      </c>
      <c r="I26" s="28">
        <v>559.36651600000005</v>
      </c>
      <c r="J26" s="8">
        <v>253421000</v>
      </c>
      <c r="K26" s="8">
        <v>2289259.2592592593</v>
      </c>
    </row>
    <row r="27" spans="1:11" ht="13.5" x14ac:dyDescent="0.25">
      <c r="A27" s="34" t="s">
        <v>142</v>
      </c>
      <c r="B27" s="12">
        <v>13462</v>
      </c>
      <c r="C27" s="6" t="s">
        <v>149</v>
      </c>
      <c r="D27" s="6" t="s">
        <v>150</v>
      </c>
      <c r="E27" s="6" t="s">
        <v>151</v>
      </c>
      <c r="F27" s="6" t="s">
        <v>13</v>
      </c>
      <c r="G27" s="10">
        <v>1</v>
      </c>
      <c r="H27" s="40">
        <v>70.8</v>
      </c>
      <c r="I27" s="28">
        <v>70.8</v>
      </c>
      <c r="J27" s="8">
        <v>953109.6</v>
      </c>
      <c r="K27" s="8">
        <v>953109.6</v>
      </c>
    </row>
    <row r="28" spans="1:11" ht="13.5" x14ac:dyDescent="0.25">
      <c r="A28" s="34" t="s">
        <v>48</v>
      </c>
      <c r="B28" s="12">
        <v>34934</v>
      </c>
      <c r="C28" s="6" t="s">
        <v>49</v>
      </c>
      <c r="D28" s="6" t="s">
        <v>50</v>
      </c>
      <c r="E28" s="6" t="s">
        <v>51</v>
      </c>
      <c r="F28" s="6" t="s">
        <v>37</v>
      </c>
      <c r="G28" s="10">
        <v>6.3391999999999999</v>
      </c>
      <c r="H28" s="40">
        <v>429.75</v>
      </c>
      <c r="I28" s="28">
        <v>67.912988999999996</v>
      </c>
      <c r="J28" s="8">
        <v>15012886.5</v>
      </c>
      <c r="K28" s="8">
        <v>2368262.004669359</v>
      </c>
    </row>
    <row r="29" spans="1:11" ht="13.5" x14ac:dyDescent="0.25">
      <c r="A29" s="34" t="s">
        <v>165</v>
      </c>
      <c r="B29" s="12">
        <v>43200</v>
      </c>
      <c r="C29" s="6" t="s">
        <v>166</v>
      </c>
      <c r="D29" s="6" t="s">
        <v>167</v>
      </c>
      <c r="E29" s="6" t="s">
        <v>168</v>
      </c>
      <c r="F29" s="6" t="s">
        <v>169</v>
      </c>
      <c r="G29" s="10">
        <v>1.2558</v>
      </c>
      <c r="H29" s="40">
        <v>59.92</v>
      </c>
      <c r="I29" s="28">
        <v>47.674742000000002</v>
      </c>
      <c r="J29" s="8">
        <v>2588544</v>
      </c>
      <c r="K29" s="8">
        <v>2061270.9030100333</v>
      </c>
    </row>
    <row r="30" spans="1:11" ht="13.5" x14ac:dyDescent="0.25">
      <c r="A30" s="34" t="s">
        <v>108</v>
      </c>
      <c r="B30" s="12">
        <v>146842</v>
      </c>
      <c r="C30" s="6" t="s">
        <v>109</v>
      </c>
      <c r="D30" s="6" t="s">
        <v>110</v>
      </c>
      <c r="E30" s="6" t="s">
        <v>111</v>
      </c>
      <c r="F30" s="6" t="s">
        <v>34</v>
      </c>
      <c r="G30" s="10">
        <v>0.72574207126787149</v>
      </c>
      <c r="H30" s="42">
        <v>4.8439999999999994</v>
      </c>
      <c r="I30" s="28">
        <v>6.6832690000000001</v>
      </c>
      <c r="J30" s="8">
        <v>711302.64799999993</v>
      </c>
      <c r="K30" s="8">
        <v>980103.91867919976</v>
      </c>
    </row>
    <row r="31" spans="1:11" ht="13.5" x14ac:dyDescent="0.25">
      <c r="A31" s="34" t="s">
        <v>153</v>
      </c>
      <c r="B31" s="12">
        <v>81193</v>
      </c>
      <c r="C31" s="6" t="s">
        <v>157</v>
      </c>
      <c r="D31" s="6" t="s">
        <v>183</v>
      </c>
      <c r="E31" s="6" t="s">
        <v>184</v>
      </c>
      <c r="F31" s="6" t="s">
        <v>11</v>
      </c>
      <c r="G31" s="10">
        <v>0.85266030013642558</v>
      </c>
      <c r="H31" s="42">
        <v>16.545000000000002</v>
      </c>
      <c r="I31" s="28">
        <v>19.445329000000001</v>
      </c>
      <c r="J31" s="8">
        <v>1343338.1850000001</v>
      </c>
      <c r="K31" s="8">
        <v>1575467.0233680003</v>
      </c>
    </row>
    <row r="32" spans="1:11" ht="13.5" x14ac:dyDescent="0.25">
      <c r="A32" s="34" t="s">
        <v>55</v>
      </c>
      <c r="B32" s="12">
        <v>104400</v>
      </c>
      <c r="C32" s="6" t="s">
        <v>59</v>
      </c>
      <c r="D32" s="6" t="s">
        <v>60</v>
      </c>
      <c r="E32" s="6" t="s">
        <v>61</v>
      </c>
      <c r="F32" s="6" t="s">
        <v>15</v>
      </c>
      <c r="G32" s="10">
        <v>110.7</v>
      </c>
      <c r="H32" s="42">
        <v>3985</v>
      </c>
      <c r="I32" s="28">
        <v>36.063347999999998</v>
      </c>
      <c r="J32" s="8">
        <v>416034000</v>
      </c>
      <c r="K32" s="8">
        <v>3758211.3821138209</v>
      </c>
    </row>
    <row r="33" spans="1:11" ht="13.5" x14ac:dyDescent="0.25">
      <c r="A33" s="34" t="s">
        <v>112</v>
      </c>
      <c r="B33" s="12">
        <v>30089</v>
      </c>
      <c r="C33" s="6" t="s">
        <v>113</v>
      </c>
      <c r="D33" s="6" t="s">
        <v>114</v>
      </c>
      <c r="E33" s="6" t="s">
        <v>115</v>
      </c>
      <c r="F33" s="6" t="s">
        <v>116</v>
      </c>
      <c r="G33" s="10">
        <v>0.94340000000000013</v>
      </c>
      <c r="H33" s="42">
        <v>136.05000000000001</v>
      </c>
      <c r="I33" s="28">
        <v>144.55719099999999</v>
      </c>
      <c r="J33" s="8">
        <v>4093608.45</v>
      </c>
      <c r="K33" s="8">
        <v>4339207.6001695991</v>
      </c>
    </row>
    <row r="34" spans="1:11" ht="13.5" x14ac:dyDescent="0.25">
      <c r="A34" s="34" t="s">
        <v>122</v>
      </c>
      <c r="B34" s="12">
        <v>416876</v>
      </c>
      <c r="C34" s="6" t="s">
        <v>134</v>
      </c>
      <c r="D34" s="6" t="s">
        <v>135</v>
      </c>
      <c r="E34" s="6" t="s">
        <v>158</v>
      </c>
      <c r="F34" s="6" t="s">
        <v>16</v>
      </c>
      <c r="G34" s="10">
        <v>8.5492000000000008</v>
      </c>
      <c r="H34" s="42">
        <v>77.48</v>
      </c>
      <c r="I34" s="28">
        <v>9.0764790000000009</v>
      </c>
      <c r="J34" s="8">
        <v>32299552.48</v>
      </c>
      <c r="K34" s="8">
        <v>3778078.9407195994</v>
      </c>
    </row>
    <row r="35" spans="1:11" ht="13.5" x14ac:dyDescent="0.25">
      <c r="A35" s="34" t="s">
        <v>91</v>
      </c>
      <c r="B35" s="12">
        <v>9728</v>
      </c>
      <c r="C35" s="6" t="s">
        <v>95</v>
      </c>
      <c r="D35" s="6" t="s">
        <v>96</v>
      </c>
      <c r="E35" s="6" t="s">
        <v>97</v>
      </c>
      <c r="F35" s="6" t="s">
        <v>13</v>
      </c>
      <c r="G35" s="10">
        <v>1</v>
      </c>
      <c r="H35" s="42">
        <v>279.22000000000003</v>
      </c>
      <c r="I35" s="28">
        <v>279.22000000000003</v>
      </c>
      <c r="J35" s="8">
        <v>2716252.1600000001</v>
      </c>
      <c r="K35" s="8">
        <v>2716252.1600000001</v>
      </c>
    </row>
    <row r="36" spans="1:11" ht="13.5" x14ac:dyDescent="0.25">
      <c r="A36" s="34" t="s">
        <v>176</v>
      </c>
      <c r="B36" s="12">
        <v>71600</v>
      </c>
      <c r="C36" s="6" t="s">
        <v>185</v>
      </c>
      <c r="D36" s="6" t="s">
        <v>186</v>
      </c>
      <c r="E36" s="6" t="s">
        <v>187</v>
      </c>
      <c r="F36" s="6" t="s">
        <v>15</v>
      </c>
      <c r="G36" s="10">
        <v>110.7</v>
      </c>
      <c r="H36" s="42">
        <v>2711</v>
      </c>
      <c r="I36" s="28">
        <v>24.533937000000002</v>
      </c>
      <c r="J36" s="8">
        <v>194107600</v>
      </c>
      <c r="K36" s="8">
        <v>1753456.1878952123</v>
      </c>
    </row>
    <row r="37" spans="1:11" ht="13.5" x14ac:dyDescent="0.25">
      <c r="A37" s="34" t="s">
        <v>160</v>
      </c>
      <c r="B37" s="12">
        <v>-0.01</v>
      </c>
      <c r="C37" s="6" t="s">
        <v>11</v>
      </c>
      <c r="D37" s="6"/>
      <c r="E37" s="6"/>
      <c r="F37" s="6" t="s">
        <v>11</v>
      </c>
      <c r="G37" s="10">
        <v>0.85266030013642558</v>
      </c>
      <c r="H37" s="42">
        <v>1</v>
      </c>
      <c r="I37" s="28">
        <v>1.1752990000000001</v>
      </c>
      <c r="J37" s="8">
        <v>-0.01</v>
      </c>
      <c r="K37" s="8">
        <v>-1.1728000000000001E-2</v>
      </c>
    </row>
    <row r="38" spans="1:11" ht="13.5" x14ac:dyDescent="0.25">
      <c r="A38" s="34" t="s">
        <v>19</v>
      </c>
      <c r="B38" s="12">
        <v>1245729.4099999999</v>
      </c>
      <c r="C38" s="6" t="s">
        <v>20</v>
      </c>
      <c r="D38" s="6"/>
      <c r="E38" s="6"/>
      <c r="F38" s="6" t="s">
        <v>13</v>
      </c>
      <c r="G38" s="10">
        <v>1</v>
      </c>
      <c r="H38" s="42">
        <v>1</v>
      </c>
      <c r="I38" s="28">
        <v>100</v>
      </c>
      <c r="J38" s="8">
        <v>1245729.4099999999</v>
      </c>
      <c r="K38" s="8">
        <v>1245729.4099999999</v>
      </c>
    </row>
    <row r="39" spans="1:11" ht="13.5" x14ac:dyDescent="0.25">
      <c r="A39" s="34"/>
      <c r="B39" s="12"/>
      <c r="C39" s="35"/>
      <c r="D39" s="11"/>
      <c r="E39" s="11"/>
      <c r="F39" s="35"/>
      <c r="G39" s="24"/>
      <c r="H39" s="25"/>
      <c r="I39" s="28"/>
      <c r="J39" s="8"/>
      <c r="K39" s="8"/>
    </row>
    <row r="40" spans="1:11" ht="13.5" x14ac:dyDescent="0.25">
      <c r="A40" s="34"/>
      <c r="B40" s="12"/>
      <c r="C40" s="35"/>
      <c r="D40" s="11"/>
      <c r="E40" s="11"/>
      <c r="F40" s="35"/>
      <c r="G40" s="24"/>
      <c r="H40" s="25"/>
      <c r="I40" s="28"/>
      <c r="J40" s="8"/>
      <c r="K40" s="8"/>
    </row>
    <row r="41" spans="1:11" ht="13.5" x14ac:dyDescent="0.25">
      <c r="A41" s="34"/>
      <c r="B41" s="12"/>
      <c r="C41" s="35"/>
      <c r="D41" s="11"/>
      <c r="E41" s="11"/>
      <c r="F41" s="35"/>
      <c r="G41" s="24"/>
      <c r="H41" s="25"/>
      <c r="I41" s="28"/>
      <c r="J41" s="8"/>
      <c r="K41" s="8"/>
    </row>
    <row r="42" spans="1:11" ht="13.5" x14ac:dyDescent="0.25">
      <c r="A42" s="34"/>
      <c r="B42" s="12"/>
      <c r="C42" s="35"/>
      <c r="D42" s="11"/>
      <c r="E42" s="11"/>
      <c r="F42" s="35"/>
      <c r="G42" s="24"/>
      <c r="H42" s="25"/>
      <c r="I42" s="28"/>
      <c r="J42" s="8"/>
      <c r="K42" s="8"/>
    </row>
    <row r="43" spans="1:11" ht="13.5" x14ac:dyDescent="0.25">
      <c r="A43" s="34"/>
      <c r="B43" s="12"/>
      <c r="C43" s="35"/>
      <c r="D43" s="11"/>
      <c r="E43" s="11"/>
      <c r="F43" s="35"/>
      <c r="G43" s="24"/>
      <c r="H43" s="25"/>
      <c r="I43" s="28"/>
      <c r="J43" s="8"/>
      <c r="K43" s="8"/>
    </row>
    <row r="44" spans="1:11" x14ac:dyDescent="0.2">
      <c r="A44"/>
      <c r="B44" s="12"/>
      <c r="C44" s="23"/>
      <c r="D44"/>
      <c r="E44"/>
      <c r="F44" s="23"/>
      <c r="G44" s="24"/>
      <c r="H44" s="25"/>
      <c r="I44" s="28"/>
      <c r="J44" s="8"/>
      <c r="K44" s="8"/>
    </row>
    <row r="45" spans="1:11" x14ac:dyDescent="0.2">
      <c r="A45"/>
      <c r="B45" s="12"/>
      <c r="C45" s="23"/>
      <c r="D45"/>
      <c r="E45"/>
      <c r="F45" s="23"/>
      <c r="G45" s="24"/>
      <c r="H45" s="25"/>
      <c r="I45" s="28"/>
      <c r="J45" s="8"/>
      <c r="K45" s="8"/>
    </row>
    <row r="46" spans="1:11" x14ac:dyDescent="0.2">
      <c r="C46" s="23"/>
      <c r="D46"/>
      <c r="E46"/>
      <c r="F46" s="23"/>
      <c r="G46" s="24"/>
      <c r="H46"/>
      <c r="I46" s="7"/>
      <c r="J46" s="8"/>
      <c r="K46" s="8"/>
    </row>
    <row r="47" spans="1:11" x14ac:dyDescent="0.2">
      <c r="C47" s="11"/>
      <c r="D47" s="11"/>
      <c r="E47" s="11"/>
      <c r="F47" s="11"/>
      <c r="I47" s="7"/>
      <c r="J47" s="8"/>
      <c r="K47" s="3">
        <f>SUM(K2:K46)</f>
        <v>107740254.05588667</v>
      </c>
    </row>
    <row r="48" spans="1:11" x14ac:dyDescent="0.2">
      <c r="A48" s="9"/>
      <c r="B48" s="5"/>
      <c r="C48" s="6"/>
      <c r="D48" s="6"/>
      <c r="E48" s="6"/>
      <c r="F48" s="6"/>
      <c r="I48" s="7"/>
      <c r="J48" s="8"/>
      <c r="K48" s="8"/>
    </row>
    <row r="49" spans="1:11" x14ac:dyDescent="0.2">
      <c r="A49" s="1" t="s">
        <v>22</v>
      </c>
    </row>
    <row r="50" spans="1:11" x14ac:dyDescent="0.2">
      <c r="A50" s="36" t="s">
        <v>80</v>
      </c>
      <c r="C50" s="36" t="s">
        <v>56</v>
      </c>
      <c r="K50" s="8">
        <v>26629.502976</v>
      </c>
    </row>
    <row r="51" spans="1:11" x14ac:dyDescent="0.2">
      <c r="A51" s="37" t="s">
        <v>80</v>
      </c>
      <c r="C51" s="37" t="s">
        <v>56</v>
      </c>
      <c r="K51" s="8">
        <v>16016.155552000002</v>
      </c>
    </row>
    <row r="52" spans="1:11" x14ac:dyDescent="0.2">
      <c r="A52" s="37" t="s">
        <v>191</v>
      </c>
      <c r="C52" s="37" t="s">
        <v>81</v>
      </c>
      <c r="K52" s="8">
        <v>16375.53</v>
      </c>
    </row>
    <row r="53" spans="1:11" x14ac:dyDescent="0.2">
      <c r="A53" s="37" t="s">
        <v>191</v>
      </c>
      <c r="C53" s="37" t="s">
        <v>81</v>
      </c>
      <c r="K53" s="8">
        <v>40433.4</v>
      </c>
    </row>
    <row r="54" spans="1:11" x14ac:dyDescent="0.2">
      <c r="A54" s="36" t="s">
        <v>31</v>
      </c>
      <c r="C54" s="36" t="s">
        <v>12</v>
      </c>
      <c r="K54" s="8">
        <v>14004.744912000002</v>
      </c>
    </row>
    <row r="55" spans="1:11" x14ac:dyDescent="0.2">
      <c r="A55" s="36" t="s">
        <v>31</v>
      </c>
      <c r="C55" s="36" t="s">
        <v>12</v>
      </c>
      <c r="K55" s="8">
        <v>11564.875248</v>
      </c>
    </row>
    <row r="56" spans="1:11" x14ac:dyDescent="0.2">
      <c r="A56" s="37" t="s">
        <v>23</v>
      </c>
      <c r="C56" s="37" t="s">
        <v>14</v>
      </c>
      <c r="K56" s="8">
        <v>10050.145408000002</v>
      </c>
    </row>
    <row r="57" spans="1:11" x14ac:dyDescent="0.2">
      <c r="A57" s="36" t="s">
        <v>23</v>
      </c>
      <c r="C57" s="36" t="s">
        <v>14</v>
      </c>
      <c r="K57" s="8">
        <v>11166.826928</v>
      </c>
    </row>
    <row r="58" spans="1:11" x14ac:dyDescent="0.2">
      <c r="A58" s="36" t="s">
        <v>79</v>
      </c>
      <c r="C58" s="36" t="s">
        <v>42</v>
      </c>
      <c r="K58" s="8">
        <v>14457.140784000003</v>
      </c>
    </row>
    <row r="59" spans="1:11" x14ac:dyDescent="0.2">
      <c r="A59" s="36" t="s">
        <v>45</v>
      </c>
      <c r="C59" s="36" t="s">
        <v>32</v>
      </c>
      <c r="K59" s="8">
        <v>8140.8856480000004</v>
      </c>
    </row>
    <row r="60" spans="1:11" x14ac:dyDescent="0.2">
      <c r="A60" s="37" t="s">
        <v>192</v>
      </c>
      <c r="C60" s="37" t="s">
        <v>88</v>
      </c>
      <c r="K60" s="8">
        <v>2924.5889792231255</v>
      </c>
    </row>
    <row r="61" spans="1:11" x14ac:dyDescent="0.2">
      <c r="A61" s="36" t="s">
        <v>193</v>
      </c>
      <c r="C61" s="36" t="s">
        <v>146</v>
      </c>
      <c r="K61" s="8">
        <v>39629.629629629628</v>
      </c>
    </row>
    <row r="62" spans="1:11" x14ac:dyDescent="0.2">
      <c r="A62" s="37" t="s">
        <v>38</v>
      </c>
      <c r="C62" s="37" t="s">
        <v>36</v>
      </c>
      <c r="K62" s="8">
        <v>5985.4934376577485</v>
      </c>
    </row>
    <row r="63" spans="1:11" x14ac:dyDescent="0.2">
      <c r="A63" s="36" t="s">
        <v>43</v>
      </c>
      <c r="C63" s="36" t="s">
        <v>41</v>
      </c>
      <c r="K63" s="8">
        <v>1633.7487380111054</v>
      </c>
    </row>
    <row r="64" spans="1:11" x14ac:dyDescent="0.2">
      <c r="A64" s="37" t="s">
        <v>46</v>
      </c>
      <c r="C64" s="37" t="s">
        <v>39</v>
      </c>
      <c r="K64" s="8">
        <v>14935.244432000001</v>
      </c>
    </row>
    <row r="65" spans="1:13" x14ac:dyDescent="0.2">
      <c r="A65" s="36" t="s">
        <v>46</v>
      </c>
      <c r="C65" s="36" t="s">
        <v>39</v>
      </c>
      <c r="K65" s="8">
        <v>14481.101087999999</v>
      </c>
    </row>
    <row r="66" spans="1:13" x14ac:dyDescent="0.2">
      <c r="A66" s="36" t="s">
        <v>46</v>
      </c>
      <c r="C66" s="36" t="s">
        <v>39</v>
      </c>
      <c r="G66" s="10"/>
      <c r="K66" s="8">
        <v>16681.508448</v>
      </c>
    </row>
    <row r="67" spans="1:13" x14ac:dyDescent="0.2">
      <c r="A67" s="36" t="s">
        <v>19</v>
      </c>
      <c r="C67" s="36" t="s">
        <v>20</v>
      </c>
      <c r="G67" s="10"/>
      <c r="K67" s="8">
        <v>212.4</v>
      </c>
    </row>
    <row r="68" spans="1:13" x14ac:dyDescent="0.2">
      <c r="A68" s="36" t="s">
        <v>194</v>
      </c>
      <c r="C68" s="36" t="s">
        <v>59</v>
      </c>
      <c r="G68" s="10"/>
      <c r="K68" s="8">
        <v>84878.048780487807</v>
      </c>
    </row>
    <row r="69" spans="1:13" x14ac:dyDescent="0.2">
      <c r="A69" s="36" t="s">
        <v>47</v>
      </c>
      <c r="C69" s="36" t="s">
        <v>40</v>
      </c>
      <c r="G69" s="10"/>
      <c r="K69" s="8">
        <v>7620.9364960000003</v>
      </c>
    </row>
    <row r="70" spans="1:13" x14ac:dyDescent="0.2">
      <c r="A70" s="26"/>
      <c r="C70" s="26"/>
      <c r="G70" s="10"/>
      <c r="K70" s="8"/>
    </row>
    <row r="71" spans="1:13" x14ac:dyDescent="0.2">
      <c r="A71" s="27"/>
      <c r="C71" s="27"/>
      <c r="G71" s="10"/>
      <c r="K71" s="8"/>
    </row>
    <row r="72" spans="1:13" x14ac:dyDescent="0.2">
      <c r="A72" s="27"/>
      <c r="C72" s="27"/>
      <c r="G72" s="10"/>
      <c r="K72" s="8"/>
    </row>
    <row r="73" spans="1:13" x14ac:dyDescent="0.2">
      <c r="A73" s="27"/>
      <c r="C73" s="27"/>
      <c r="K73" s="8"/>
    </row>
    <row r="74" spans="1:13" x14ac:dyDescent="0.2">
      <c r="A74" s="27"/>
      <c r="C74" s="27"/>
      <c r="K74" s="8"/>
    </row>
    <row r="75" spans="1:13" x14ac:dyDescent="0.2">
      <c r="A75" s="6"/>
      <c r="K75" s="8"/>
    </row>
    <row r="76" spans="1:13" x14ac:dyDescent="0.2">
      <c r="K76" s="20">
        <f>SUM(K50:K75)</f>
        <v>357821.9074850094</v>
      </c>
    </row>
    <row r="78" spans="1:13" x14ac:dyDescent="0.2">
      <c r="A78" s="1" t="s">
        <v>24</v>
      </c>
    </row>
    <row r="79" spans="1:13" customFormat="1" x14ac:dyDescent="0.2">
      <c r="A79" s="18" t="s">
        <v>0</v>
      </c>
      <c r="B79" s="19" t="s">
        <v>25</v>
      </c>
      <c r="C79" s="18" t="s">
        <v>26</v>
      </c>
      <c r="D79" s="18" t="s">
        <v>27</v>
      </c>
      <c r="E79" s="18" t="s">
        <v>28</v>
      </c>
      <c r="F79" s="17" t="s">
        <v>29</v>
      </c>
      <c r="G79" s="18" t="s">
        <v>44</v>
      </c>
      <c r="H79" s="18" t="s">
        <v>6</v>
      </c>
      <c r="I79" s="18" t="s">
        <v>30</v>
      </c>
      <c r="J79" s="18" t="s">
        <v>4</v>
      </c>
      <c r="K79" s="18"/>
    </row>
    <row r="80" spans="1:13" customFormat="1" x14ac:dyDescent="0.2">
      <c r="A80" s="11" t="s">
        <v>195</v>
      </c>
      <c r="B80" s="12">
        <v>20000</v>
      </c>
      <c r="C80" s="11" t="s">
        <v>188</v>
      </c>
      <c r="D80" s="13">
        <v>44286</v>
      </c>
      <c r="E80" s="13">
        <v>44293</v>
      </c>
      <c r="F80" s="25">
        <v>1939641.1</v>
      </c>
      <c r="G80" s="11" t="s">
        <v>16</v>
      </c>
      <c r="H80" s="24">
        <v>8.5492000000000008</v>
      </c>
      <c r="I80" s="33">
        <f>F80/H80</f>
        <v>226879.83670986758</v>
      </c>
      <c r="J80" s="11" t="s">
        <v>94</v>
      </c>
      <c r="K80" s="39">
        <f>I80</f>
        <v>226879.83670986758</v>
      </c>
      <c r="L80" s="33"/>
      <c r="M80" s="38"/>
    </row>
    <row r="81" spans="1:13" customFormat="1" x14ac:dyDescent="0.2">
      <c r="A81" s="11"/>
      <c r="B81" s="12"/>
      <c r="C81" s="11"/>
      <c r="D81" s="13"/>
      <c r="E81" s="13"/>
      <c r="F81" s="25"/>
      <c r="G81" s="11"/>
      <c r="H81" s="24"/>
      <c r="I81" s="33"/>
      <c r="J81" s="11"/>
      <c r="K81" s="15"/>
    </row>
    <row r="82" spans="1:13" customFormat="1" x14ac:dyDescent="0.2">
      <c r="A82" s="11"/>
      <c r="B82" s="12"/>
      <c r="C82" s="11"/>
      <c r="D82" s="13"/>
      <c r="E82" s="13"/>
      <c r="F82" s="25"/>
      <c r="G82" s="11"/>
      <c r="H82" s="24"/>
      <c r="I82" s="33"/>
      <c r="J82" s="11"/>
      <c r="K82" s="15"/>
    </row>
    <row r="83" spans="1:13" customFormat="1" x14ac:dyDescent="0.2">
      <c r="A83" s="23"/>
      <c r="B83" s="29"/>
      <c r="C83" s="23"/>
      <c r="D83" s="30"/>
      <c r="E83" s="30"/>
      <c r="F83" s="31"/>
      <c r="G83" s="23"/>
      <c r="H83" s="24"/>
      <c r="I83" s="15"/>
      <c r="J83" s="11"/>
      <c r="K83" s="15"/>
    </row>
    <row r="84" spans="1:13" customFormat="1" x14ac:dyDescent="0.2">
      <c r="A84" s="23"/>
      <c r="B84" s="29"/>
      <c r="C84" s="23"/>
      <c r="D84" s="30"/>
      <c r="E84" s="30"/>
      <c r="F84" s="31"/>
      <c r="G84" s="23"/>
      <c r="H84" s="24"/>
      <c r="I84" s="15"/>
      <c r="J84" s="11"/>
      <c r="K84" s="15"/>
    </row>
    <row r="85" spans="1:13" customFormat="1" x14ac:dyDescent="0.2">
      <c r="A85" s="11"/>
      <c r="B85" s="12"/>
      <c r="C85" s="23"/>
      <c r="D85" s="30"/>
      <c r="E85" s="30"/>
      <c r="F85" s="31"/>
      <c r="G85" s="23"/>
      <c r="H85" s="32"/>
      <c r="I85" s="15"/>
      <c r="J85" s="11"/>
      <c r="K85" s="15"/>
    </row>
    <row r="86" spans="1:13" customFormat="1" x14ac:dyDescent="0.2">
      <c r="A86" s="11"/>
      <c r="B86" s="12"/>
      <c r="C86" s="23"/>
      <c r="D86" s="30"/>
      <c r="E86" s="30"/>
      <c r="F86" s="31"/>
      <c r="G86" s="23"/>
      <c r="H86" s="24"/>
      <c r="I86" s="15"/>
      <c r="J86" s="11"/>
      <c r="K86" s="15"/>
    </row>
    <row r="87" spans="1:13" customFormat="1" x14ac:dyDescent="0.2">
      <c r="A87" s="11"/>
      <c r="B87" s="12"/>
      <c r="C87" s="23"/>
      <c r="D87" s="30"/>
      <c r="E87" s="30"/>
      <c r="F87" s="31"/>
      <c r="G87" s="23"/>
      <c r="H87" s="24"/>
      <c r="I87" s="15"/>
      <c r="J87" s="11"/>
      <c r="K87" s="15"/>
    </row>
    <row r="88" spans="1:13" customFormat="1" x14ac:dyDescent="0.2">
      <c r="A88" s="11"/>
      <c r="B88" s="12"/>
      <c r="C88" s="11"/>
      <c r="D88" s="13"/>
      <c r="E88" s="13"/>
      <c r="F88" s="14"/>
      <c r="G88" s="11"/>
      <c r="H88" s="4"/>
      <c r="I88" s="15"/>
      <c r="J88" s="11"/>
      <c r="K88" s="15"/>
    </row>
    <row r="89" spans="1:13" customFormat="1" x14ac:dyDescent="0.2">
      <c r="A89" s="11"/>
      <c r="B89" s="12"/>
      <c r="C89" s="11"/>
      <c r="D89" s="13"/>
      <c r="E89" s="13"/>
      <c r="F89" s="14"/>
      <c r="G89" s="11"/>
      <c r="H89" s="4"/>
      <c r="I89" s="16"/>
      <c r="J89" s="11"/>
      <c r="K89" s="15"/>
    </row>
    <row r="90" spans="1:13" customFormat="1" x14ac:dyDescent="0.2">
      <c r="A90" s="11"/>
      <c r="B90" s="12"/>
      <c r="C90" s="11"/>
      <c r="D90" s="13"/>
      <c r="E90" s="13"/>
      <c r="F90" s="14"/>
      <c r="G90" s="11"/>
      <c r="H90" s="4"/>
      <c r="I90" s="17">
        <f>SUM(I80:I89)</f>
        <v>226879.83670986758</v>
      </c>
      <c r="J90" s="11"/>
      <c r="K90" s="17">
        <f>SUM(K80:K89)</f>
        <v>226879.83670986758</v>
      </c>
    </row>
    <row r="91" spans="1:13" customFormat="1" x14ac:dyDescent="0.2">
      <c r="A91" s="11"/>
      <c r="B91" s="12"/>
      <c r="C91" s="11"/>
      <c r="D91" s="13"/>
      <c r="E91" s="13"/>
      <c r="F91" s="14"/>
      <c r="G91" s="11"/>
      <c r="H91" s="4"/>
      <c r="I91" s="15"/>
      <c r="J91" s="11"/>
      <c r="K91" s="15"/>
    </row>
    <row r="92" spans="1:13" customFormat="1" x14ac:dyDescent="0.2">
      <c r="A92" s="11"/>
      <c r="B92" s="12"/>
      <c r="C92" s="11"/>
      <c r="D92" s="13"/>
      <c r="E92" s="13"/>
      <c r="F92" s="25"/>
      <c r="G92" s="11"/>
      <c r="H92" s="24"/>
      <c r="I92" s="33"/>
      <c r="J92" s="11"/>
      <c r="K92" s="39"/>
      <c r="L92" s="33"/>
      <c r="M92" s="38"/>
    </row>
    <row r="93" spans="1:13" customFormat="1" x14ac:dyDescent="0.2">
      <c r="A93" s="11"/>
      <c r="B93" s="12"/>
      <c r="C93" s="11"/>
      <c r="D93" s="13"/>
      <c r="E93" s="13"/>
      <c r="F93" s="25"/>
      <c r="G93" s="11"/>
      <c r="H93" s="24"/>
      <c r="I93" s="33"/>
      <c r="J93" s="11"/>
      <c r="K93" s="15"/>
      <c r="L93" s="14"/>
    </row>
    <row r="94" spans="1:13" customFormat="1" x14ac:dyDescent="0.2">
      <c r="A94" s="23"/>
      <c r="B94" s="29"/>
      <c r="C94" s="23"/>
      <c r="D94" s="30"/>
      <c r="E94" s="30"/>
      <c r="F94" s="31"/>
      <c r="G94" s="23"/>
      <c r="H94" s="24"/>
      <c r="I94" s="15"/>
      <c r="J94" s="23"/>
      <c r="K94" s="15"/>
    </row>
    <row r="95" spans="1:13" customFormat="1" x14ac:dyDescent="0.2">
      <c r="A95" s="23"/>
      <c r="B95" s="29"/>
      <c r="C95" s="23"/>
      <c r="D95" s="30"/>
      <c r="E95" s="30"/>
      <c r="F95" s="31"/>
      <c r="G95" s="23"/>
      <c r="H95" s="24"/>
      <c r="I95" s="15"/>
      <c r="J95" s="23"/>
      <c r="K95" s="15"/>
    </row>
    <row r="96" spans="1:13" customFormat="1" x14ac:dyDescent="0.2">
      <c r="A96" s="23"/>
      <c r="B96" s="29"/>
      <c r="C96" s="23"/>
      <c r="D96" s="30"/>
      <c r="E96" s="30"/>
      <c r="F96" s="31"/>
      <c r="G96" s="23"/>
      <c r="H96" s="24"/>
      <c r="I96" s="15"/>
      <c r="J96" s="23"/>
      <c r="K96" s="15"/>
    </row>
    <row r="97" spans="1:11" customFormat="1" x14ac:dyDescent="0.2">
      <c r="A97" s="11"/>
      <c r="B97" s="12"/>
      <c r="C97" s="11"/>
      <c r="D97" s="13"/>
      <c r="E97" s="13"/>
      <c r="F97" s="14"/>
      <c r="G97" s="11"/>
      <c r="H97" s="4"/>
      <c r="I97" s="15"/>
      <c r="J97" s="11"/>
      <c r="K97" s="15"/>
    </row>
    <row r="98" spans="1:11" customFormat="1" x14ac:dyDescent="0.2">
      <c r="A98" s="11"/>
      <c r="B98" s="12"/>
      <c r="C98" s="11"/>
      <c r="D98" s="13"/>
      <c r="E98" s="13"/>
      <c r="F98" s="14"/>
      <c r="G98" s="11"/>
      <c r="H98" s="4"/>
      <c r="I98" s="15"/>
      <c r="J98" s="11"/>
      <c r="K98" s="15"/>
    </row>
    <row r="99" spans="1:11" customFormat="1" x14ac:dyDescent="0.2">
      <c r="A99" s="11"/>
      <c r="B99" s="12"/>
      <c r="C99" s="11"/>
      <c r="D99" s="13"/>
      <c r="E99" s="13"/>
      <c r="F99" s="14"/>
      <c r="G99" s="11"/>
      <c r="H99" s="4"/>
      <c r="I99" s="15"/>
      <c r="J99" s="11"/>
      <c r="K99" s="15"/>
    </row>
    <row r="100" spans="1:11" customFormat="1" x14ac:dyDescent="0.2">
      <c r="A100" s="11"/>
      <c r="B100" s="12"/>
      <c r="C100" s="11"/>
      <c r="D100" s="13"/>
      <c r="E100" s="13"/>
      <c r="F100" s="14"/>
      <c r="G100" s="11"/>
      <c r="H100" s="4"/>
      <c r="I100" s="15"/>
      <c r="J100" s="11"/>
      <c r="K100" s="15"/>
    </row>
    <row r="101" spans="1:11" x14ac:dyDescent="0.2">
      <c r="I101" s="22">
        <f>SUM(I92:I100)</f>
        <v>0</v>
      </c>
      <c r="K101" s="20">
        <f>SUM(K92:K100)</f>
        <v>0</v>
      </c>
    </row>
    <row r="105" spans="1:11" x14ac:dyDescent="0.2">
      <c r="K105" s="21">
        <f>+K47+K76-K90+K101</f>
        <v>107871196.12666181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2021-04-30T15:18:53Z</dcterms:modified>
</cp:coreProperties>
</file>