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11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3" i="1" l="1"/>
  <c r="I93" i="1"/>
  <c r="I92" i="1"/>
  <c r="K92" i="1" l="1"/>
  <c r="K80" i="1" l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<sst xmlns="http://schemas.openxmlformats.org/spreadsheetml/2006/main" count="252" uniqueCount="195">
  <si>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</si>
  <si>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</si>
  <si>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</si>
  <si>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</si>
  <si>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</si>
  <si>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</si>
  <si>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</si>
  <si>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</si>
  <si>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</si>
  <si>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</si>
  <si>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</si>
  <si>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</si>
  <si>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</si>
  <si>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</si>
  <si>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</si>
  <si>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</si>
  <si>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</si>
  <si>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</si>
  <si>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</si>
  <si>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</si>
  <si>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</si>
  <si>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</si>
  <si>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</si>
  <si>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</si>
  <si>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</si>
  <si>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</si>
  <si>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</si>
  <si>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</si>
  <si>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</si>
  <si>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</si>
  <si>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</si>
  <si>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</si>
  <si>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</si>
  <si>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</si>
  <si>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</si>
  <si>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</si>
  <si>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DKK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</si>
  <si>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</si>
  <si>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</si>
  <si>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</si>
  <si>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</si>
  <si>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</si>
  <si>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</si>
  <si>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</si>
  <si>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</si>
  <si>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</si>
  <si>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</si>
  <si>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</si>
  <si>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</si>
  <si>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</si>
  <si>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</si>
  <si>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506921907</t>
  </si>
  <si>
    <t>687044008</t>
  </si>
  <si>
    <t>LVMH MOET HENNESSY LOUIS VUI</t>
  </si>
  <si>
    <t>406141903</t>
  </si>
  <si>
    <t>4061412</t>
  </si>
  <si>
    <t>MC FP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</si>
  <si>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</si>
  <si>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</si>
  <si>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</si>
  <si>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</si>
  <si>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</si>
  <si>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</si>
  <si>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</si>
  <si>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</si>
  <si>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</si>
  <si>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</si>
  <si>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</si>
  <si>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</si>
  <si>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</si>
  <si>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</si>
  <si>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MRO LN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</si>
  <si>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</si>
  <si>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</si>
  <si>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</si>
  <si>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</si>
  <si>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</si>
  <si>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</si>
  <si>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</si>
  <si>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</si>
  <si>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</si>
  <si>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</si>
  <si>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BDFG5D907</t>
  </si>
  <si>
    <t>BDFG5D1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</si>
  <si>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</si>
  <si>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</si>
  <si>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</si>
  <si>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</si>
  <si>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</si>
  <si>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</si>
  <si>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</si>
  <si>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</si>
  <si>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</si>
  <si>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</si>
  <si>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</si>
  <si>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</si>
  <si>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</si>
  <si>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</si>
  <si>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</si>
  <si>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</si>
  <si>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</si>
  <si>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</si>
  <si>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</si>
  <si>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</si>
  <si>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</si>
  <si>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</si>
  <si>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</si>
  <si>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</si>
  <si>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</si>
  <si>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</si>
  <si>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</si>
  <si>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</si>
  <si>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</si>
  <si>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</si>
  <si>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BYY3DX906</t>
  </si>
  <si>
    <t>BYY3DX6</t>
  </si>
  <si>
    <t>GRF SM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</si>
  <si>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</si>
  <si>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</si>
  <si>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</si>
  <si>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</si>
  <si>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</si>
  <si>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</si>
  <si>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</si>
  <si>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B9895B904</t>
  </si>
  <si>
    <t>B9895B7</t>
  </si>
  <si>
    <t>CCH LN</t>
  </si>
  <si>
    <t>OPEN TEXT CORP</t>
  </si>
  <si>
    <t>683715957</t>
  </si>
  <si>
    <t>2260824</t>
  </si>
  <si>
    <t>OTEX CN</t>
  </si>
  <si>
    <t>CAD</t>
  </si>
  <si>
    <t>FUJIKURA LTD</t>
  </si>
  <si>
    <t>YAMAHA MOTOR CO LTD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</si>
  <si>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</si>
  <si>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</si>
  <si>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</si>
  <si>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</si>
  <si>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</si>
  <si>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</si>
  <si>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</si>
  <si>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</si>
  <si>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KAHOOT  ASA</t>
  </si>
  <si>
    <t>TEKNA HOLDING AS</t>
  </si>
  <si>
    <t>BMW31R900</t>
  </si>
  <si>
    <t>BMW31R4</t>
  </si>
  <si>
    <t>TEKNA NO</t>
  </si>
  <si>
    <t>ADIDAS AG</t>
  </si>
  <si>
    <t>403197908</t>
  </si>
  <si>
    <t>4031976</t>
  </si>
  <si>
    <t>ADS GR</t>
  </si>
  <si>
    <t>KAHOT NO</t>
  </si>
  <si>
    <t>VACC NO</t>
  </si>
  <si>
    <t>JUST EAT TAKEAWAY</t>
  </si>
  <si>
    <t>BYQ7HZ907</t>
  </si>
  <si>
    <t>BYQ7HZ6</t>
  </si>
  <si>
    <t>TKWY NA</t>
  </si>
  <si>
    <t>KAL NO</t>
  </si>
  <si>
    <t>PROFOUND MEDICAL CORP</t>
  </si>
  <si>
    <t>74319B502</t>
  </si>
  <si>
    <t>BJ9MG01</t>
  </si>
  <si>
    <t>PROF US</t>
  </si>
  <si>
    <t>74319B924</t>
  </si>
  <si>
    <t>BJ9MFX7</t>
  </si>
  <si>
    <t>PRN CN</t>
  </si>
  <si>
    <t>ALTERNUS ENERGY GROUP PLC</t>
  </si>
  <si>
    <t>IDP EDUCATION LTD</t>
  </si>
  <si>
    <t>MAKUAKE INC</t>
  </si>
  <si>
    <t>TOKYO ELECTRON LTD</t>
  </si>
  <si>
    <t>BM8D7V900</t>
  </si>
  <si>
    <t>BM8D7V4</t>
  </si>
  <si>
    <t>ALT NO</t>
  </si>
  <si>
    <t>BDB6DD904</t>
  </si>
  <si>
    <t>BDB6DD1</t>
  </si>
  <si>
    <t>IEL AU</t>
  </si>
  <si>
    <t>AUD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</si>
  <si>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</si>
  <si>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</si>
  <si>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</si>
  <si>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</si>
  <si>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</si>
  <si>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</si>
  <si>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</si>
  <si>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</si>
  <si>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BUY</t>
  </si>
  <si>
    <t>DANISH KRONE</t>
  </si>
  <si>
    <t>TAKEDA PHARMACEUTICAL CO LTD COMMON STOCK</t>
  </si>
  <si>
    <t>TOKYO ELECTRON LTD COMMON STOCK</t>
  </si>
  <si>
    <t>NORWEGIAN KRONE</t>
  </si>
  <si>
    <t>FERGUSON PLC COMMON STOCK GBP.1</t>
  </si>
  <si>
    <t>SELL</t>
  </si>
  <si>
    <t>LVMH MOET HENNESSY LOUIS VUI COMMON STOCK EUR.3</t>
  </si>
  <si>
    <t xml:space="preserve">VACCIBODY </t>
  </si>
  <si>
    <t>KALERA AS COMMON STOCK NOK.01</t>
  </si>
  <si>
    <t>OPEN TEXT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</si>
</sst>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0" fontId="1" fillId="0" borderId="0" xfId="2" applyFill="1" applyAlignment="1">
      <alignment horizontal="left"/>
    </xf>
    <xf numFmtId="0" fontId="1" fillId="0" borderId="0" xfId="2" applyFill="1"/>
    <xf numFmtId="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R81" sqref="R81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50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2" t="s">
        <v>147</v>
      </c>
      <c r="B2" s="12">
        <v>5912</v>
      </c>
      <c r="C2" s="11" t="s">
        <v>148</v>
      </c>
      <c r="D2" s="11" t="s">
        <v>149</v>
      </c>
      <c r="E2" s="11" t="s">
        <v>150</v>
      </c>
      <c r="F2" s="11" t="s">
        <v>11</v>
      </c>
      <c r="G2" s="24">
        <v>0.88214537755822164</v>
      </c>
      <c r="H2">
        <v>255.55</v>
      </c>
      <c r="I2" s="7">
        <v>287.64710200000002</v>
      </c>
      <c r="J2" s="8">
        <v>1510811.6</v>
      </c>
      <c r="K2" s="8">
        <v>1712656.0297600001</v>
      </c>
    </row>
    <row r="3" spans="1:11" ht="13.5" x14ac:dyDescent="0.25">
      <c r="A3" s="32" t="s">
        <v>95</v>
      </c>
      <c r="B3" s="12">
        <v>10345</v>
      </c>
      <c r="C3" s="11" t="s">
        <v>99</v>
      </c>
      <c r="D3" s="11" t="s">
        <v>100</v>
      </c>
      <c r="E3" s="11" t="s">
        <v>101</v>
      </c>
      <c r="F3" s="11" t="s">
        <v>11</v>
      </c>
      <c r="G3" s="24">
        <v>0.88214537755822164</v>
      </c>
      <c r="H3">
        <v>98.72</v>
      </c>
      <c r="I3" s="7">
        <v>111.11924</v>
      </c>
      <c r="J3" s="8">
        <v>1021258.4</v>
      </c>
      <c r="K3" s="8">
        <v>1157698.5222400001</v>
      </c>
    </row>
    <row r="4" spans="1:11" ht="13.5" x14ac:dyDescent="0.25">
      <c r="A4" s="32" t="s">
        <v>165</v>
      </c>
      <c r="B4" s="12">
        <v>426510</v>
      </c>
      <c r="C4" s="11" t="s">
        <v>169</v>
      </c>
      <c r="D4" s="11" t="s">
        <v>170</v>
      </c>
      <c r="E4" s="11" t="s">
        <v>171</v>
      </c>
      <c r="F4" s="11" t="s">
        <v>16</v>
      </c>
      <c r="G4" s="24">
        <v>9.0332000000000008</v>
      </c>
      <c r="H4" s="27">
        <v>28.995000000000001</v>
      </c>
      <c r="I4" s="7">
        <v>3.1822949999999999</v>
      </c>
      <c r="J4" s="8">
        <v>12366657.450000001</v>
      </c>
      <c r="K4" s="8">
        <v>1369022.8767214275</v>
      </c>
    </row>
    <row r="5" spans="1:11" ht="13.5" x14ac:dyDescent="0.25">
      <c r="A5" s="32" t="s">
        <v>93</v>
      </c>
      <c r="B5" s="12">
        <v>794364</v>
      </c>
      <c r="C5" s="11" t="s">
        <v>82</v>
      </c>
      <c r="D5" s="11" t="s">
        <v>83</v>
      </c>
      <c r="E5" s="11" t="s">
        <v>94</v>
      </c>
      <c r="F5" s="11" t="s">
        <v>16</v>
      </c>
      <c r="G5" s="24">
        <v>9.0332000000000008</v>
      </c>
      <c r="H5">
        <v>43.05</v>
      </c>
      <c r="I5" s="7">
        <v>4.7248760000000001</v>
      </c>
      <c r="J5" s="8">
        <v>34197370.199999996</v>
      </c>
      <c r="K5" s="8">
        <v>3785742.6161271743</v>
      </c>
    </row>
    <row r="6" spans="1:11" ht="13.5" x14ac:dyDescent="0.25">
      <c r="A6" s="32" t="s">
        <v>57</v>
      </c>
      <c r="B6" s="12">
        <v>47522</v>
      </c>
      <c r="C6" s="11" t="s">
        <v>59</v>
      </c>
      <c r="D6" s="11" t="s">
        <v>60</v>
      </c>
      <c r="E6" s="11" t="s">
        <v>61</v>
      </c>
      <c r="F6" s="11" t="s">
        <v>11</v>
      </c>
      <c r="G6" s="24">
        <v>0.88214537755822164</v>
      </c>
      <c r="H6">
        <v>38.28</v>
      </c>
      <c r="I6" s="7">
        <v>43.087971000000003</v>
      </c>
      <c r="J6" s="8">
        <v>1819142.1600000001</v>
      </c>
      <c r="K6" s="8">
        <v>2062179.5525760001</v>
      </c>
    </row>
    <row r="7" spans="1:11" ht="13.5" x14ac:dyDescent="0.25">
      <c r="A7" s="32" t="s">
        <v>109</v>
      </c>
      <c r="B7" s="12">
        <v>104922</v>
      </c>
      <c r="C7" s="11" t="s">
        <v>110</v>
      </c>
      <c r="D7" s="11" t="s">
        <v>111</v>
      </c>
      <c r="E7" s="11" t="s">
        <v>112</v>
      </c>
      <c r="F7" s="11" t="s">
        <v>11</v>
      </c>
      <c r="G7" s="24">
        <v>0.88214537755822164</v>
      </c>
      <c r="H7" s="38">
        <v>27.96</v>
      </c>
      <c r="I7" s="7">
        <v>31.471778</v>
      </c>
      <c r="J7" s="8">
        <v>2933619.12</v>
      </c>
      <c r="K7" s="8">
        <v>3325550.6344320001</v>
      </c>
    </row>
    <row r="8" spans="1:11" ht="13.5" x14ac:dyDescent="0.25">
      <c r="A8" s="32" t="s">
        <v>78</v>
      </c>
      <c r="B8" s="12">
        <v>14915</v>
      </c>
      <c r="C8" s="11" t="s">
        <v>79</v>
      </c>
      <c r="D8" s="11" t="s">
        <v>80</v>
      </c>
      <c r="E8" s="11" t="s">
        <v>81</v>
      </c>
      <c r="F8" s="11" t="s">
        <v>11</v>
      </c>
      <c r="G8" s="24">
        <v>0.88214537755822164</v>
      </c>
      <c r="H8" s="38">
        <v>204.1</v>
      </c>
      <c r="I8" s="7">
        <v>229.73497699999999</v>
      </c>
      <c r="J8" s="8">
        <v>3044151.5</v>
      </c>
      <c r="K8" s="8">
        <v>3450850.1403999999</v>
      </c>
    </row>
    <row r="9" spans="1:11" ht="13.5" x14ac:dyDescent="0.25">
      <c r="A9" s="32" t="s">
        <v>123</v>
      </c>
      <c r="B9" s="12">
        <v>114643</v>
      </c>
      <c r="C9" s="11" t="s">
        <v>124</v>
      </c>
      <c r="D9" s="11" t="s">
        <v>125</v>
      </c>
      <c r="E9" s="11" t="s">
        <v>126</v>
      </c>
      <c r="F9" s="11" t="s">
        <v>34</v>
      </c>
      <c r="G9" s="24">
        <v>0.75216246709289214</v>
      </c>
      <c r="H9" s="38">
        <v>23.22</v>
      </c>
      <c r="I9" s="7">
        <v>30.720056</v>
      </c>
      <c r="J9" s="8">
        <v>2662010.46</v>
      </c>
      <c r="K9" s="8">
        <v>3539142.9065699996</v>
      </c>
    </row>
    <row r="10" spans="1:11" ht="13.5" x14ac:dyDescent="0.25">
      <c r="A10" s="32" t="s">
        <v>96</v>
      </c>
      <c r="B10" s="12">
        <v>93164</v>
      </c>
      <c r="C10" s="11" t="s">
        <v>102</v>
      </c>
      <c r="D10" s="11" t="s">
        <v>103</v>
      </c>
      <c r="E10" s="11" t="s">
        <v>104</v>
      </c>
      <c r="F10" s="11" t="s">
        <v>34</v>
      </c>
      <c r="G10" s="24">
        <v>0.75216246709289214</v>
      </c>
      <c r="H10" s="27">
        <v>33.799999999999997</v>
      </c>
      <c r="I10" s="7">
        <v>44.717393999999999</v>
      </c>
      <c r="J10" s="8">
        <v>3148943.1999999997</v>
      </c>
      <c r="K10" s="8">
        <v>4186519.984399999</v>
      </c>
    </row>
    <row r="11" spans="1:11" ht="13.5" x14ac:dyDescent="0.25">
      <c r="A11" s="32" t="s">
        <v>33</v>
      </c>
      <c r="B11" s="12">
        <v>22463</v>
      </c>
      <c r="C11" s="11" t="s">
        <v>68</v>
      </c>
      <c r="D11" s="11" t="s">
        <v>69</v>
      </c>
      <c r="E11" s="11" t="s">
        <v>35</v>
      </c>
      <c r="F11" s="11" t="s">
        <v>34</v>
      </c>
      <c r="G11" s="24">
        <v>0.75216246709289214</v>
      </c>
      <c r="H11" s="38">
        <v>114.65</v>
      </c>
      <c r="I11" s="7">
        <v>151.68192999999999</v>
      </c>
      <c r="J11" s="8">
        <v>2575382.9500000002</v>
      </c>
      <c r="K11" s="8">
        <v>3423971.6320249997</v>
      </c>
    </row>
    <row r="12" spans="1:11" ht="13.5" x14ac:dyDescent="0.25">
      <c r="A12" s="32" t="s">
        <v>132</v>
      </c>
      <c r="B12" s="12">
        <v>484400</v>
      </c>
      <c r="C12" s="11" t="s">
        <v>134</v>
      </c>
      <c r="D12" s="11" t="s">
        <v>135</v>
      </c>
      <c r="E12" s="11" t="s">
        <v>136</v>
      </c>
      <c r="F12" s="11" t="s">
        <v>15</v>
      </c>
      <c r="G12" s="24">
        <v>113.13</v>
      </c>
      <c r="H12" s="43">
        <v>573</v>
      </c>
      <c r="I12" s="7">
        <v>5.0464570000000002</v>
      </c>
      <c r="J12" s="8">
        <v>277561200</v>
      </c>
      <c r="K12" s="8">
        <v>2453471.2277910369</v>
      </c>
    </row>
    <row r="13" spans="1:11" ht="13.5" x14ac:dyDescent="0.25">
      <c r="A13" s="32" t="s">
        <v>113</v>
      </c>
      <c r="B13" s="12">
        <v>83113</v>
      </c>
      <c r="C13" s="11" t="s">
        <v>114</v>
      </c>
      <c r="D13" s="11" t="s">
        <v>115</v>
      </c>
      <c r="E13" s="11" t="s">
        <v>116</v>
      </c>
      <c r="F13" s="11" t="s">
        <v>11</v>
      </c>
      <c r="G13" s="24">
        <v>0.88214537755822164</v>
      </c>
      <c r="H13" s="27">
        <v>15.83</v>
      </c>
      <c r="I13" s="7">
        <v>17.818249000000002</v>
      </c>
      <c r="J13" s="8">
        <v>1315678.79</v>
      </c>
      <c r="K13" s="8">
        <v>1491453.4763439998</v>
      </c>
    </row>
    <row r="14" spans="1:11" ht="13.5" x14ac:dyDescent="0.25">
      <c r="A14" s="32" t="s">
        <v>117</v>
      </c>
      <c r="B14" s="12">
        <v>220892</v>
      </c>
      <c r="C14" s="11" t="s">
        <v>119</v>
      </c>
      <c r="D14" s="11" t="s">
        <v>120</v>
      </c>
      <c r="E14" s="11" t="s">
        <v>121</v>
      </c>
      <c r="F14" s="11" t="s">
        <v>34</v>
      </c>
      <c r="G14" s="24">
        <v>0.75216246709289214</v>
      </c>
      <c r="H14" s="38">
        <v>8.6560000000000006</v>
      </c>
      <c r="I14" s="7">
        <v>11.451886</v>
      </c>
      <c r="J14" s="8">
        <v>1912041.1520000002</v>
      </c>
      <c r="K14" s="8">
        <v>2542058.7115839999</v>
      </c>
    </row>
    <row r="15" spans="1:11" ht="13.5" x14ac:dyDescent="0.25">
      <c r="A15" s="32" t="s">
        <v>166</v>
      </c>
      <c r="B15" s="12">
        <v>46935</v>
      </c>
      <c r="C15" s="11" t="s">
        <v>172</v>
      </c>
      <c r="D15" s="11" t="s">
        <v>173</v>
      </c>
      <c r="E15" s="11" t="s">
        <v>174</v>
      </c>
      <c r="F15" s="11" t="s">
        <v>175</v>
      </c>
      <c r="G15" s="24">
        <v>1.4039028499227852</v>
      </c>
      <c r="H15" s="38">
        <v>34.979999999999997</v>
      </c>
      <c r="I15" s="7">
        <v>24.802565000000001</v>
      </c>
      <c r="J15" s="8">
        <v>1641786.2999999998</v>
      </c>
      <c r="K15" s="8">
        <v>1169444.3814900001</v>
      </c>
    </row>
    <row r="16" spans="1:11" ht="13.5" x14ac:dyDescent="0.25">
      <c r="A16" s="32" t="s">
        <v>153</v>
      </c>
      <c r="B16" s="12">
        <v>34279</v>
      </c>
      <c r="C16" s="11" t="s">
        <v>154</v>
      </c>
      <c r="D16" s="11" t="s">
        <v>155</v>
      </c>
      <c r="E16" s="11" t="s">
        <v>156</v>
      </c>
      <c r="F16" s="11" t="s">
        <v>11</v>
      </c>
      <c r="G16" s="24">
        <v>0.88214537755822164</v>
      </c>
      <c r="H16" s="38">
        <v>55.19</v>
      </c>
      <c r="I16" s="7">
        <v>62.121868999999997</v>
      </c>
      <c r="J16" s="8">
        <v>1891858.01</v>
      </c>
      <c r="K16" s="8">
        <v>2144610.2401359999</v>
      </c>
    </row>
    <row r="17" spans="1:11" ht="13.5" x14ac:dyDescent="0.25">
      <c r="A17" s="32" t="s">
        <v>142</v>
      </c>
      <c r="B17" s="12">
        <v>1202474</v>
      </c>
      <c r="C17" s="11" t="s">
        <v>73</v>
      </c>
      <c r="D17" s="11" t="s">
        <v>74</v>
      </c>
      <c r="E17" s="11" t="s">
        <v>151</v>
      </c>
      <c r="F17" s="11" t="s">
        <v>16</v>
      </c>
      <c r="G17" s="24">
        <v>9.0332000000000008</v>
      </c>
      <c r="H17" s="38">
        <v>51.25</v>
      </c>
      <c r="I17" s="7">
        <v>5.6248529999999999</v>
      </c>
      <c r="J17" s="8">
        <v>61626792.5</v>
      </c>
      <c r="K17" s="8">
        <v>6822254.8487800555</v>
      </c>
    </row>
    <row r="18" spans="1:11" ht="13.5" x14ac:dyDescent="0.25">
      <c r="A18" s="32" t="s">
        <v>97</v>
      </c>
      <c r="B18" s="12">
        <v>2830369</v>
      </c>
      <c r="C18" s="11" t="s">
        <v>105</v>
      </c>
      <c r="D18" s="11" t="s">
        <v>106</v>
      </c>
      <c r="E18" s="11" t="s">
        <v>157</v>
      </c>
      <c r="F18" s="11" t="s">
        <v>16</v>
      </c>
      <c r="G18" s="24">
        <v>9.0332000000000008</v>
      </c>
      <c r="H18">
        <v>12.92</v>
      </c>
      <c r="I18" s="7">
        <v>1.4180120000000001</v>
      </c>
      <c r="J18" s="8">
        <v>36568367.479999997</v>
      </c>
      <c r="K18" s="8">
        <v>4048218.5139264041</v>
      </c>
    </row>
    <row r="19" spans="1:11" ht="13.5" x14ac:dyDescent="0.25">
      <c r="A19" s="32" t="s">
        <v>53</v>
      </c>
      <c r="B19" s="12">
        <v>3785</v>
      </c>
      <c r="C19" s="11" t="s">
        <v>54</v>
      </c>
      <c r="D19" s="11" t="s">
        <v>55</v>
      </c>
      <c r="E19" s="11" t="s">
        <v>56</v>
      </c>
      <c r="F19" s="11" t="s">
        <v>11</v>
      </c>
      <c r="G19" s="24">
        <v>0.88214537755822164</v>
      </c>
      <c r="H19" s="38">
        <v>686.6</v>
      </c>
      <c r="I19" s="7">
        <v>772.83701900000005</v>
      </c>
      <c r="J19" s="8">
        <v>2598781</v>
      </c>
      <c r="K19" s="8">
        <v>2945978.1415999997</v>
      </c>
    </row>
    <row r="20" spans="1:11" ht="13.5" x14ac:dyDescent="0.25">
      <c r="A20" s="32" t="s">
        <v>167</v>
      </c>
      <c r="B20" s="12">
        <v>24400</v>
      </c>
      <c r="C20" s="11" t="s">
        <v>176</v>
      </c>
      <c r="D20" s="11" t="s">
        <v>177</v>
      </c>
      <c r="E20" s="11" t="s">
        <v>178</v>
      </c>
      <c r="F20" s="11" t="s">
        <v>15</v>
      </c>
      <c r="G20" s="24">
        <v>113.13</v>
      </c>
      <c r="H20" s="38">
        <v>5010</v>
      </c>
      <c r="I20" s="7">
        <v>44.123474999999999</v>
      </c>
      <c r="J20" s="8">
        <v>122244000</v>
      </c>
      <c r="K20" s="8">
        <v>1080562.1850967912</v>
      </c>
    </row>
    <row r="21" spans="1:11" ht="13.5" x14ac:dyDescent="0.25">
      <c r="A21" s="32" t="s">
        <v>70</v>
      </c>
      <c r="B21" s="12">
        <v>1194265</v>
      </c>
      <c r="C21" s="11" t="s">
        <v>179</v>
      </c>
      <c r="D21" s="11" t="s">
        <v>180</v>
      </c>
      <c r="E21" s="11" t="s">
        <v>71</v>
      </c>
      <c r="F21" s="11" t="s">
        <v>34</v>
      </c>
      <c r="G21" s="24">
        <v>0.75216246709289214</v>
      </c>
      <c r="H21" s="38">
        <v>1.45</v>
      </c>
      <c r="I21" s="7">
        <v>1.91835</v>
      </c>
      <c r="J21" s="8">
        <v>1731684.25</v>
      </c>
      <c r="K21" s="8">
        <v>2302274.2103749998</v>
      </c>
    </row>
    <row r="22" spans="1:11" ht="13.5" x14ac:dyDescent="0.25">
      <c r="A22" s="32" t="s">
        <v>21</v>
      </c>
      <c r="B22" s="12">
        <v>85620</v>
      </c>
      <c r="C22" s="11" t="s">
        <v>17</v>
      </c>
      <c r="D22" s="11" t="s">
        <v>18</v>
      </c>
      <c r="E22" s="11" t="s">
        <v>62</v>
      </c>
      <c r="F22" s="11" t="s">
        <v>10</v>
      </c>
      <c r="G22" s="24">
        <v>9.02</v>
      </c>
      <c r="H22" s="38">
        <v>283.60000000000002</v>
      </c>
      <c r="I22" s="7">
        <v>31.251722000000001</v>
      </c>
      <c r="J22" s="8">
        <v>24281832.000000004</v>
      </c>
      <c r="K22" s="8">
        <v>2691999.1130820406</v>
      </c>
    </row>
    <row r="23" spans="1:11" ht="13.5" x14ac:dyDescent="0.25">
      <c r="A23" s="32" t="s">
        <v>58</v>
      </c>
      <c r="B23" s="12">
        <v>10633</v>
      </c>
      <c r="C23" s="11" t="s">
        <v>63</v>
      </c>
      <c r="D23" s="11" t="s">
        <v>64</v>
      </c>
      <c r="E23" s="11" t="s">
        <v>65</v>
      </c>
      <c r="F23" s="11" t="s">
        <v>13</v>
      </c>
      <c r="G23" s="24">
        <v>1</v>
      </c>
      <c r="H23" s="38">
        <v>291.98</v>
      </c>
      <c r="I23" s="7">
        <v>291.98</v>
      </c>
      <c r="J23" s="8">
        <v>3104623.3400000003</v>
      </c>
      <c r="K23" s="8">
        <v>3104623.3400000003</v>
      </c>
    </row>
    <row r="24" spans="1:11" ht="13.5" x14ac:dyDescent="0.25">
      <c r="A24" s="32" t="s">
        <v>46</v>
      </c>
      <c r="B24" s="12">
        <v>18970</v>
      </c>
      <c r="C24" s="11" t="s">
        <v>47</v>
      </c>
      <c r="D24" s="11" t="s">
        <v>48</v>
      </c>
      <c r="E24" s="11" t="s">
        <v>49</v>
      </c>
      <c r="F24" s="11" t="s">
        <v>36</v>
      </c>
      <c r="G24" s="24">
        <v>6.5585000000000004</v>
      </c>
      <c r="H24" s="38">
        <v>704.7</v>
      </c>
      <c r="I24" s="7">
        <v>106.65718200000001</v>
      </c>
      <c r="J24" s="8">
        <v>13368159</v>
      </c>
      <c r="K24" s="8">
        <v>2038295.1894488067</v>
      </c>
    </row>
    <row r="25" spans="1:11" ht="13.5" x14ac:dyDescent="0.25">
      <c r="A25" s="32" t="s">
        <v>127</v>
      </c>
      <c r="B25" s="12">
        <v>17200</v>
      </c>
      <c r="C25" s="11" t="s">
        <v>128</v>
      </c>
      <c r="D25" s="11" t="s">
        <v>129</v>
      </c>
      <c r="E25" s="11" t="s">
        <v>130</v>
      </c>
      <c r="F25" s="11" t="s">
        <v>131</v>
      </c>
      <c r="G25" s="24">
        <v>1.2776000000000001</v>
      </c>
      <c r="H25" s="38">
        <v>60.56</v>
      </c>
      <c r="I25" s="7">
        <v>47.209229999999998</v>
      </c>
      <c r="J25" s="8">
        <v>1041632</v>
      </c>
      <c r="K25" s="8">
        <v>815303.69442705065</v>
      </c>
    </row>
    <row r="26" spans="1:11" ht="13.5" x14ac:dyDescent="0.25">
      <c r="A26" s="32" t="s">
        <v>158</v>
      </c>
      <c r="B26" s="12">
        <v>77171</v>
      </c>
      <c r="C26" s="11" t="s">
        <v>159</v>
      </c>
      <c r="D26" s="11" t="s">
        <v>160</v>
      </c>
      <c r="E26" s="11" t="s">
        <v>161</v>
      </c>
      <c r="F26" s="11" t="s">
        <v>13</v>
      </c>
      <c r="G26" s="24">
        <v>1</v>
      </c>
      <c r="H26" s="38">
        <v>11.02</v>
      </c>
      <c r="I26" s="7">
        <v>11.02</v>
      </c>
      <c r="J26" s="8">
        <v>850424.41999999993</v>
      </c>
      <c r="K26" s="8">
        <v>850424.41999999993</v>
      </c>
    </row>
    <row r="27" spans="1:11" ht="13.5" x14ac:dyDescent="0.25">
      <c r="A27" s="32" t="s">
        <v>158</v>
      </c>
      <c r="B27" s="12">
        <v>25396</v>
      </c>
      <c r="C27" s="11" t="s">
        <v>162</v>
      </c>
      <c r="D27" s="11" t="s">
        <v>163</v>
      </c>
      <c r="E27" s="11" t="s">
        <v>164</v>
      </c>
      <c r="F27" s="11" t="s">
        <v>131</v>
      </c>
      <c r="G27" s="24">
        <v>1.2776000000000001</v>
      </c>
      <c r="H27" s="38">
        <v>14.02</v>
      </c>
      <c r="I27" s="7">
        <v>10.929217</v>
      </c>
      <c r="J27" s="8">
        <v>356051.92</v>
      </c>
      <c r="K27" s="8">
        <v>278688.10269254848</v>
      </c>
    </row>
    <row r="28" spans="1:11" ht="13.5" x14ac:dyDescent="0.25">
      <c r="A28" s="32" t="s">
        <v>84</v>
      </c>
      <c r="B28" s="12">
        <v>146842</v>
      </c>
      <c r="C28" s="11" t="s">
        <v>85</v>
      </c>
      <c r="D28" s="11" t="s">
        <v>86</v>
      </c>
      <c r="E28" s="11" t="s">
        <v>87</v>
      </c>
      <c r="F28" s="11" t="s">
        <v>34</v>
      </c>
      <c r="G28" s="24">
        <v>0.75216246709289214</v>
      </c>
      <c r="H28" s="38">
        <v>6.1360000000000001</v>
      </c>
      <c r="I28" s="7">
        <v>8.1179269999999999</v>
      </c>
      <c r="J28" s="8">
        <v>901022.51199999999</v>
      </c>
      <c r="K28" s="8">
        <v>1197909.4297039998</v>
      </c>
    </row>
    <row r="29" spans="1:11" ht="13.5" x14ac:dyDescent="0.25">
      <c r="A29" s="32" t="s">
        <v>118</v>
      </c>
      <c r="B29" s="12">
        <v>92391</v>
      </c>
      <c r="C29" s="11" t="s">
        <v>122</v>
      </c>
      <c r="D29" s="11" t="s">
        <v>137</v>
      </c>
      <c r="E29" s="11" t="s">
        <v>138</v>
      </c>
      <c r="F29" s="11" t="s">
        <v>11</v>
      </c>
      <c r="G29" s="24">
        <v>0.88214537755822164</v>
      </c>
      <c r="H29" s="38">
        <v>14.27</v>
      </c>
      <c r="I29" s="7">
        <v>16.022917</v>
      </c>
      <c r="J29" s="8">
        <v>1318419.57</v>
      </c>
      <c r="K29" s="8">
        <v>1494560.4245519999</v>
      </c>
    </row>
    <row r="30" spans="1:11" ht="13.5" x14ac:dyDescent="0.25">
      <c r="A30" s="32" t="s">
        <v>143</v>
      </c>
      <c r="B30" s="12">
        <v>497977</v>
      </c>
      <c r="C30" s="11" t="s">
        <v>144</v>
      </c>
      <c r="D30" s="11" t="s">
        <v>145</v>
      </c>
      <c r="E30" s="11" t="s">
        <v>146</v>
      </c>
      <c r="F30" s="11" t="s">
        <v>16</v>
      </c>
      <c r="G30" s="24">
        <v>9.0332000000000008</v>
      </c>
      <c r="H30" s="25">
        <v>32.9</v>
      </c>
      <c r="I30" s="7">
        <v>3.610881</v>
      </c>
      <c r="J30" s="8">
        <v>16383443.299999999</v>
      </c>
      <c r="K30" s="8">
        <v>1813692.0803259085</v>
      </c>
    </row>
    <row r="31" spans="1:11" ht="13.5" x14ac:dyDescent="0.25">
      <c r="A31" s="32" t="s">
        <v>88</v>
      </c>
      <c r="B31" s="12">
        <v>15329</v>
      </c>
      <c r="C31" s="11" t="s">
        <v>89</v>
      </c>
      <c r="D31" s="11" t="s">
        <v>90</v>
      </c>
      <c r="E31" s="11" t="s">
        <v>91</v>
      </c>
      <c r="F31" s="11" t="s">
        <v>92</v>
      </c>
      <c r="G31" s="24">
        <v>0.91859999999999986</v>
      </c>
      <c r="H31" s="25">
        <v>117.85</v>
      </c>
      <c r="I31" s="7">
        <v>127.350335</v>
      </c>
      <c r="J31" s="8">
        <v>1806522.65</v>
      </c>
      <c r="K31" s="8">
        <v>1966604.234704986</v>
      </c>
    </row>
    <row r="32" spans="1:11" ht="13.5" x14ac:dyDescent="0.25">
      <c r="A32" s="32" t="s">
        <v>168</v>
      </c>
      <c r="B32" s="12">
        <v>4800</v>
      </c>
      <c r="C32" s="11" t="s">
        <v>181</v>
      </c>
      <c r="D32" s="11" t="s">
        <v>182</v>
      </c>
      <c r="E32" s="11" t="s">
        <v>183</v>
      </c>
      <c r="F32" s="11" t="s">
        <v>15</v>
      </c>
      <c r="G32" s="24">
        <v>113.13</v>
      </c>
      <c r="H32" s="25">
        <v>59840</v>
      </c>
      <c r="I32" s="7">
        <v>527.01572099999998</v>
      </c>
      <c r="J32" s="8">
        <v>287232000</v>
      </c>
      <c r="K32" s="8">
        <v>2538955.1843012464</v>
      </c>
    </row>
    <row r="33" spans="1:11" ht="13.5" x14ac:dyDescent="0.25">
      <c r="A33" s="32" t="s">
        <v>98</v>
      </c>
      <c r="B33" s="12">
        <v>674212</v>
      </c>
      <c r="C33" s="11" t="s">
        <v>107</v>
      </c>
      <c r="D33" s="11" t="s">
        <v>108</v>
      </c>
      <c r="E33" s="11" t="s">
        <v>152</v>
      </c>
      <c r="F33" s="11" t="s">
        <v>16</v>
      </c>
      <c r="G33" s="24">
        <v>9.0332000000000008</v>
      </c>
      <c r="H33" s="25">
        <v>80</v>
      </c>
      <c r="I33" s="7">
        <v>8.7802579999999999</v>
      </c>
      <c r="J33" s="8">
        <v>53936960</v>
      </c>
      <c r="K33" s="8">
        <v>5970969.3132001944</v>
      </c>
    </row>
    <row r="34" spans="1:11" ht="13.5" x14ac:dyDescent="0.25">
      <c r="A34" s="32" t="s">
        <v>72</v>
      </c>
      <c r="B34" s="12">
        <v>13211</v>
      </c>
      <c r="C34" s="11" t="s">
        <v>75</v>
      </c>
      <c r="D34" s="11" t="s">
        <v>76</v>
      </c>
      <c r="E34" s="11" t="s">
        <v>77</v>
      </c>
      <c r="F34" s="11" t="s">
        <v>13</v>
      </c>
      <c r="G34" s="24">
        <v>1</v>
      </c>
      <c r="H34" s="25">
        <v>152.80000000000001</v>
      </c>
      <c r="I34" s="7">
        <v>152.80000000000001</v>
      </c>
      <c r="J34" s="8">
        <v>2018640.8</v>
      </c>
      <c r="K34" s="8">
        <v>2018640.8</v>
      </c>
    </row>
    <row r="35" spans="1:11" ht="13.5" x14ac:dyDescent="0.25">
      <c r="A35" s="32" t="s">
        <v>133</v>
      </c>
      <c r="B35" s="12">
        <v>93500</v>
      </c>
      <c r="C35" s="11" t="s">
        <v>139</v>
      </c>
      <c r="D35" s="11" t="s">
        <v>140</v>
      </c>
      <c r="E35" s="11" t="s">
        <v>141</v>
      </c>
      <c r="F35" s="11" t="s">
        <v>15</v>
      </c>
      <c r="G35" s="24">
        <v>113.13</v>
      </c>
      <c r="H35" s="25">
        <v>2859</v>
      </c>
      <c r="I35" s="7">
        <v>25.179444</v>
      </c>
      <c r="J35" s="8">
        <v>267316500</v>
      </c>
      <c r="K35" s="8">
        <v>2362914.3463272341</v>
      </c>
    </row>
    <row r="36" spans="1:11" ht="13.5" x14ac:dyDescent="0.25">
      <c r="A36" s="32" t="s">
        <v>185</v>
      </c>
      <c r="B36" s="12">
        <v>0.24</v>
      </c>
      <c r="C36" s="11" t="s">
        <v>36</v>
      </c>
      <c r="D36" s="11"/>
      <c r="E36" s="11"/>
      <c r="F36" s="11" t="s">
        <v>36</v>
      </c>
      <c r="G36" s="24">
        <v>6.5585000000000004</v>
      </c>
      <c r="H36" s="25">
        <v>1</v>
      </c>
      <c r="I36" s="7">
        <v>0.15135100000000001</v>
      </c>
      <c r="J36" s="8">
        <v>0.24</v>
      </c>
      <c r="K36" s="8">
        <v>3.6593733323168405E-2</v>
      </c>
    </row>
    <row r="37" spans="1:11" ht="13.5" x14ac:dyDescent="0.25">
      <c r="A37" s="32" t="s">
        <v>188</v>
      </c>
      <c r="B37" s="12">
        <v>-1187.3</v>
      </c>
      <c r="C37" s="11" t="s">
        <v>16</v>
      </c>
      <c r="D37" s="11"/>
      <c r="E37" s="11"/>
      <c r="F37" s="11" t="s">
        <v>16</v>
      </c>
      <c r="G37" s="24">
        <v>9.0332000000000008</v>
      </c>
      <c r="H37" s="25">
        <v>1</v>
      </c>
      <c r="I37" s="7">
        <v>0.109753</v>
      </c>
      <c r="J37" s="8">
        <v>-1187.3</v>
      </c>
      <c r="K37" s="8">
        <v>-131.43736438914226</v>
      </c>
    </row>
    <row r="38" spans="1:11" ht="13.5" x14ac:dyDescent="0.25">
      <c r="A38" s="32" t="s">
        <v>19</v>
      </c>
      <c r="B38" s="12">
        <v>676829.94</v>
      </c>
      <c r="C38" s="11" t="s">
        <v>20</v>
      </c>
      <c r="D38" s="11"/>
      <c r="E38" s="11"/>
      <c r="F38" s="11" t="s">
        <v>13</v>
      </c>
      <c r="G38" s="24">
        <v>1</v>
      </c>
      <c r="H38" s="25">
        <v>1</v>
      </c>
      <c r="I38" s="7">
        <v>100</v>
      </c>
      <c r="J38" s="8">
        <v>676829.94</v>
      </c>
      <c r="K38" s="8">
        <v>676829.94</v>
      </c>
    </row>
    <row r="39" spans="1:11" ht="13.5" x14ac:dyDescent="0.25">
      <c r="A39" s="32"/>
      <c r="B39" s="12"/>
      <c r="C39" s="11"/>
      <c r="D39" s="11"/>
      <c r="E39" s="11"/>
      <c r="F39" s="11"/>
      <c r="G39" s="24"/>
      <c r="H39" s="25"/>
      <c r="I39" s="7"/>
      <c r="J39" s="8"/>
      <c r="K39" s="8"/>
    </row>
    <row r="40" spans="1:11" x14ac:dyDescent="0.2">
      <c r="A40"/>
      <c r="B40" s="12"/>
      <c r="C40" s="11"/>
      <c r="D40" s="11"/>
      <c r="E40" s="11"/>
      <c r="F40" s="11"/>
      <c r="G40" s="24"/>
      <c r="H40" s="25"/>
      <c r="I40" s="7"/>
      <c r="J40" s="8"/>
      <c r="K40" s="8"/>
    </row>
    <row r="41" spans="1:11" x14ac:dyDescent="0.2">
      <c r="A41"/>
      <c r="B41" s="12"/>
      <c r="C41" s="11"/>
      <c r="D41" s="11"/>
      <c r="E41" s="11"/>
      <c r="F41" s="11"/>
      <c r="G41" s="24"/>
      <c r="H41" s="25"/>
      <c r="I41" s="7"/>
      <c r="J41" s="8"/>
      <c r="K41" s="8"/>
    </row>
    <row r="42" spans="1:11" x14ac:dyDescent="0.2">
      <c r="A42"/>
      <c r="B42" s="12"/>
      <c r="C42" s="33"/>
      <c r="D42" s="11"/>
      <c r="E42" s="11"/>
      <c r="F42" s="33"/>
      <c r="G42" s="24"/>
      <c r="H42" s="25"/>
      <c r="I42" s="27"/>
      <c r="J42" s="8"/>
      <c r="K42" s="8"/>
    </row>
    <row r="43" spans="1:11" ht="13.5" x14ac:dyDescent="0.25">
      <c r="A43" s="32"/>
      <c r="B43" s="12"/>
      <c r="C43" s="33"/>
      <c r="D43" s="11"/>
      <c r="E43" s="11"/>
      <c r="F43" s="33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84833939.044370234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36" t="s">
        <v>67</v>
      </c>
      <c r="C50" s="36" t="s">
        <v>51</v>
      </c>
      <c r="K50" s="8">
        <v>11057.735208</v>
      </c>
    </row>
    <row r="51" spans="1:11" x14ac:dyDescent="0.2">
      <c r="A51" s="37" t="s">
        <v>67</v>
      </c>
      <c r="C51" s="37" t="s">
        <v>51</v>
      </c>
      <c r="K51" s="8">
        <v>25739.430911999996</v>
      </c>
    </row>
    <row r="52" spans="1:11" x14ac:dyDescent="0.2">
      <c r="A52" s="37" t="s">
        <v>67</v>
      </c>
      <c r="C52" s="37" t="s">
        <v>51</v>
      </c>
      <c r="K52" s="8">
        <v>15480.827024</v>
      </c>
    </row>
    <row r="53" spans="1:11" x14ac:dyDescent="0.2">
      <c r="A53" s="37" t="s">
        <v>189</v>
      </c>
      <c r="C53" s="37" t="s">
        <v>68</v>
      </c>
      <c r="K53" s="8">
        <v>36966.34865</v>
      </c>
    </row>
    <row r="54" spans="1:11" x14ac:dyDescent="0.2">
      <c r="A54" s="36" t="s">
        <v>31</v>
      </c>
      <c r="C54" s="36" t="s">
        <v>12</v>
      </c>
      <c r="K54" s="8">
        <v>13536.646344000001</v>
      </c>
    </row>
    <row r="55" spans="1:11" x14ac:dyDescent="0.2">
      <c r="A55" s="36" t="s">
        <v>31</v>
      </c>
      <c r="C55" s="36" t="s">
        <v>12</v>
      </c>
      <c r="K55" s="8">
        <v>11178.327576</v>
      </c>
    </row>
    <row r="56" spans="1:11" x14ac:dyDescent="0.2">
      <c r="A56" s="37" t="s">
        <v>23</v>
      </c>
      <c r="C56" s="37" t="s">
        <v>14</v>
      </c>
      <c r="K56" s="8">
        <v>9714.2264959999993</v>
      </c>
    </row>
    <row r="57" spans="1:11" x14ac:dyDescent="0.2">
      <c r="A57" s="36" t="s">
        <v>23</v>
      </c>
      <c r="C57" s="36" t="s">
        <v>14</v>
      </c>
      <c r="K57" s="8">
        <v>10793.583736</v>
      </c>
    </row>
    <row r="58" spans="1:11" x14ac:dyDescent="0.2">
      <c r="A58" s="36" t="s">
        <v>66</v>
      </c>
      <c r="C58" s="36" t="s">
        <v>40</v>
      </c>
      <c r="K58" s="8">
        <v>13973.921208</v>
      </c>
    </row>
    <row r="59" spans="1:11" x14ac:dyDescent="0.2">
      <c r="A59" s="36" t="s">
        <v>43</v>
      </c>
      <c r="C59" s="36" t="s">
        <v>32</v>
      </c>
      <c r="K59" s="8">
        <v>7868.7823759999992</v>
      </c>
    </row>
    <row r="60" spans="1:11" x14ac:dyDescent="0.2">
      <c r="A60" s="37" t="s">
        <v>191</v>
      </c>
      <c r="C60" s="37" t="s">
        <v>54</v>
      </c>
      <c r="K60" s="8">
        <v>10941.2238</v>
      </c>
    </row>
    <row r="61" spans="1:11" x14ac:dyDescent="0.2">
      <c r="A61" s="36" t="s">
        <v>41</v>
      </c>
      <c r="C61" s="36" t="s">
        <v>39</v>
      </c>
      <c r="K61" s="8">
        <v>1579.1202256613553</v>
      </c>
    </row>
    <row r="62" spans="1:11" x14ac:dyDescent="0.2">
      <c r="A62" s="37" t="s">
        <v>44</v>
      </c>
      <c r="C62" s="37" t="s">
        <v>37</v>
      </c>
      <c r="K62" s="8">
        <v>14436.044583999999</v>
      </c>
    </row>
    <row r="63" spans="1:11" x14ac:dyDescent="0.2">
      <c r="A63" s="36" t="s">
        <v>44</v>
      </c>
      <c r="C63" s="36" t="s">
        <v>37</v>
      </c>
      <c r="K63" s="8">
        <v>13997.080655999998</v>
      </c>
    </row>
    <row r="64" spans="1:11" x14ac:dyDescent="0.2">
      <c r="A64" s="37" t="s">
        <v>44</v>
      </c>
      <c r="C64" s="37" t="s">
        <v>37</v>
      </c>
      <c r="K64" s="8">
        <v>16123.940975999998</v>
      </c>
    </row>
    <row r="65" spans="1:13" x14ac:dyDescent="0.2">
      <c r="A65" s="36" t="s">
        <v>19</v>
      </c>
      <c r="C65" s="36" t="s">
        <v>20</v>
      </c>
      <c r="K65" s="8">
        <v>91.07</v>
      </c>
    </row>
    <row r="66" spans="1:13" x14ac:dyDescent="0.2">
      <c r="A66" s="36" t="s">
        <v>186</v>
      </c>
      <c r="C66" s="36" t="s">
        <v>52</v>
      </c>
      <c r="G66" s="10"/>
      <c r="K66" s="8">
        <v>23945.90294351631</v>
      </c>
    </row>
    <row r="67" spans="1:13" x14ac:dyDescent="0.2">
      <c r="A67" s="36" t="s">
        <v>187</v>
      </c>
      <c r="C67" s="36" t="s">
        <v>181</v>
      </c>
      <c r="G67" s="10"/>
      <c r="K67" s="8">
        <v>13072.571378060638</v>
      </c>
    </row>
    <row r="68" spans="1:13" x14ac:dyDescent="0.2">
      <c r="A68" s="36" t="s">
        <v>45</v>
      </c>
      <c r="C68" s="36" t="s">
        <v>38</v>
      </c>
      <c r="G68" s="10"/>
      <c r="K68" s="8">
        <v>7366.2121519999992</v>
      </c>
    </row>
    <row r="69" spans="1:13" x14ac:dyDescent="0.2">
      <c r="A69" s="36"/>
      <c r="C69" s="36"/>
      <c r="G69" s="10"/>
      <c r="K69" s="8"/>
    </row>
    <row r="70" spans="1:13" x14ac:dyDescent="0.2">
      <c r="A70" s="36"/>
      <c r="C70" s="36"/>
      <c r="G70" s="10"/>
      <c r="K70" s="8"/>
    </row>
    <row r="71" spans="1:13" x14ac:dyDescent="0.2">
      <c r="A71" s="37"/>
      <c r="C71" s="37"/>
      <c r="G71" s="10"/>
      <c r="K71" s="8"/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257862.99624523826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42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6" t="s">
        <v>192</v>
      </c>
      <c r="B80" s="12">
        <v>10459</v>
      </c>
      <c r="C80" s="11" t="s">
        <v>184</v>
      </c>
      <c r="D80" s="13">
        <v>44526</v>
      </c>
      <c r="E80" s="13">
        <v>44530</v>
      </c>
      <c r="F80" s="25">
        <v>822905.96409999998</v>
      </c>
      <c r="G80" s="11" t="s">
        <v>16</v>
      </c>
      <c r="H80" s="24">
        <v>9.0332000000000008</v>
      </c>
      <c r="I80" s="31">
        <v>91097.945811008278</v>
      </c>
      <c r="J80" s="9" t="s">
        <v>152</v>
      </c>
      <c r="K80" s="35">
        <f>I80</f>
        <v>91097.945811008278</v>
      </c>
      <c r="L80" s="31"/>
      <c r="M80" s="34"/>
    </row>
    <row r="81" spans="1:13" customFormat="1" x14ac:dyDescent="0.2">
      <c r="A81" s="11"/>
      <c r="B81" s="12"/>
      <c r="C81" s="11"/>
      <c r="D81" s="13"/>
      <c r="E81" s="13"/>
      <c r="F81" s="25"/>
      <c r="G81" s="11"/>
      <c r="H81" s="24"/>
      <c r="I81" s="31"/>
      <c r="J81" s="11"/>
      <c r="K81" s="35"/>
      <c r="L81" s="31"/>
      <c r="M81" s="34"/>
    </row>
    <row r="82" spans="1:13" customFormat="1" x14ac:dyDescent="0.2">
      <c r="A82" s="39"/>
      <c r="B82" s="40"/>
      <c r="C82" s="11"/>
      <c r="D82" s="41"/>
      <c r="E82" s="41"/>
      <c r="F82" s="42"/>
      <c r="G82" s="39"/>
      <c r="H82" s="24"/>
      <c r="I82" s="31"/>
      <c r="J82" s="39"/>
      <c r="K82" s="35"/>
      <c r="L82" s="31"/>
      <c r="M82" s="34"/>
    </row>
    <row r="83" spans="1:13" customFormat="1" x14ac:dyDescent="0.2">
      <c r="A83" s="39"/>
      <c r="B83" s="40"/>
      <c r="C83" s="11"/>
      <c r="D83" s="41"/>
      <c r="E83" s="41"/>
      <c r="F83" s="42"/>
      <c r="G83" s="39"/>
      <c r="H83" s="24"/>
      <c r="I83" s="31"/>
      <c r="J83" s="39"/>
      <c r="K83" s="35"/>
    </row>
    <row r="84" spans="1:13" customFormat="1" x14ac:dyDescent="0.2">
      <c r="A84" s="39"/>
      <c r="B84" s="40"/>
      <c r="C84" s="11"/>
      <c r="D84" s="41"/>
      <c r="E84" s="41"/>
      <c r="F84" s="42"/>
      <c r="G84" s="39"/>
      <c r="H84" s="24"/>
      <c r="I84" s="31"/>
      <c r="J84" s="39"/>
      <c r="K84" s="35"/>
    </row>
    <row r="85" spans="1:13" customFormat="1" x14ac:dyDescent="0.2">
      <c r="A85" s="39"/>
      <c r="B85" s="40"/>
      <c r="C85" s="11"/>
      <c r="D85" s="41"/>
      <c r="E85" s="41"/>
      <c r="F85" s="42"/>
      <c r="G85" s="39"/>
      <c r="H85" s="24"/>
      <c r="I85" s="31"/>
      <c r="J85" s="39"/>
      <c r="K85" s="35"/>
    </row>
    <row r="86" spans="1:13" customFormat="1" x14ac:dyDescent="0.2">
      <c r="A86" s="39"/>
      <c r="B86" s="40"/>
      <c r="C86" s="11"/>
      <c r="D86" s="41"/>
      <c r="E86" s="41"/>
      <c r="F86" s="42"/>
      <c r="G86" s="39"/>
      <c r="H86" s="24"/>
      <c r="I86" s="31"/>
      <c r="J86" s="39"/>
      <c r="K86" s="35"/>
    </row>
    <row r="87" spans="1:13" customFormat="1" x14ac:dyDescent="0.2">
      <c r="A87" s="39"/>
      <c r="B87" s="40"/>
      <c r="C87" s="11"/>
      <c r="D87" s="41"/>
      <c r="E87" s="41"/>
      <c r="F87" s="42"/>
      <c r="G87" s="39"/>
      <c r="H87" s="24"/>
      <c r="I87" s="31"/>
      <c r="J87" s="39"/>
      <c r="K87" s="3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91097.945811008278</v>
      </c>
      <c r="J90" s="11"/>
      <c r="K90" s="17">
        <f>SUM(K80:K89)</f>
        <v>91097.945811008278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 t="s">
        <v>193</v>
      </c>
      <c r="B92" s="12">
        <v>4769</v>
      </c>
      <c r="C92" s="11" t="s">
        <v>190</v>
      </c>
      <c r="D92" s="13">
        <v>44529</v>
      </c>
      <c r="E92" s="13">
        <v>44531</v>
      </c>
      <c r="F92" s="25">
        <v>63758.54</v>
      </c>
      <c r="G92" s="11" t="s">
        <v>16</v>
      </c>
      <c r="H92" s="24">
        <v>9.0332000000000008</v>
      </c>
      <c r="I92" s="31">
        <f>F92/H92</f>
        <v>7058.2451401496692</v>
      </c>
      <c r="J92" s="11" t="s">
        <v>157</v>
      </c>
      <c r="K92" s="35">
        <f>I92</f>
        <v>7058.2451401496692</v>
      </c>
      <c r="L92" s="31"/>
      <c r="M92" s="34"/>
    </row>
    <row r="93" spans="1:13" customFormat="1" x14ac:dyDescent="0.2">
      <c r="A93" s="11" t="s">
        <v>194</v>
      </c>
      <c r="B93" s="12">
        <v>6900</v>
      </c>
      <c r="C93" s="11" t="s">
        <v>190</v>
      </c>
      <c r="D93" s="13">
        <v>44530</v>
      </c>
      <c r="E93" s="13">
        <v>44532</v>
      </c>
      <c r="F93" s="25">
        <v>417886.77</v>
      </c>
      <c r="G93" s="11" t="s">
        <v>131</v>
      </c>
      <c r="H93" s="24">
        <v>1.2776000000000001</v>
      </c>
      <c r="I93" s="31">
        <f>F93/H93</f>
        <v>327087.32780212897</v>
      </c>
      <c r="J93" s="11" t="s">
        <v>130</v>
      </c>
      <c r="K93" s="35">
        <f>I93</f>
        <v>327087.32780212897</v>
      </c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1"/>
      <c r="J94" s="11"/>
      <c r="K94" s="35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334145.57294227864</v>
      </c>
      <c r="K101" s="20">
        <f>SUM(K92:K100)</f>
        <v>334145.57294227864</v>
      </c>
    </row>
    <row r="105" spans="1:11" x14ac:dyDescent="0.2">
      <c r="K105" s="21">
        <f>+K47+K76-K90+K101</f>
        <v>85334849.667746738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2021-12-22T19:45:44Z</dcterms:modified>
</cp:coreProperties>
</file>