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20-9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5" i="1" l="1"/>
  <c r="K51" i="1" l="1"/>
  <c r="K66" i="1" l="1"/>
  <c r="J97" i="1" l="1"/>
  <c r="K43" i="1" l="1"/>
  <c r="K83" i="1" l="1"/>
  <c r="K97" i="1" s="1"/>
</calcChain>
</file>

<file path=xl/sharedStrings.xml><?xml version="1.0" encoding="utf-8"?>
<sst xmlns="http://schemas.openxmlformats.org/spreadsheetml/2006/main" count="251" uniqueCount="192">
  <si>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</si>
  <si>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</si>
  <si>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</si>
  <si>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</si>
  <si>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</si>
  <si>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</si>
  <si>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</si>
  <si>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</si>
  <si>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</si>
  <si>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</si>
  <si>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SEK</t>
  </si>
  <si>
    <t>EUR</t>
  </si>
  <si>
    <t>NOK</t>
  </si>
  <si>
    <t>USD</t>
  </si>
  <si>
    <t>JPY</t>
  </si>
  <si>
    <t>MILLICOM INTL CELLULAR SDR</t>
  </si>
  <si>
    <t>B00L2M903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</si>
  <si>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</si>
  <si>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</si>
  <si>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</si>
  <si>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</si>
  <si>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</si>
  <si>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</si>
  <si>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</si>
  <si>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</si>
  <si>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</si>
  <si>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</si>
  <si>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FERGUSON PLC</t>
  </si>
  <si>
    <t>DKK</t>
  </si>
  <si>
    <t>SAP SE</t>
  </si>
  <si>
    <t>484628904</t>
  </si>
  <si>
    <t>NOVO NORDISK A/S B</t>
  </si>
  <si>
    <t>ACI07GG13</t>
  </si>
  <si>
    <t>KRW</t>
  </si>
  <si>
    <t>BDFG5D907</t>
  </si>
  <si>
    <t>BAYER AG REG</t>
  </si>
  <si>
    <t>TAKEDA PHARMACEUTICAL CO LTD</t>
  </si>
  <si>
    <t>506921907</t>
  </si>
  <si>
    <t>687044008</t>
  </si>
  <si>
    <t>86199E9B7</t>
  </si>
  <si>
    <t>GALAXY ENTERTAINMENT GROUP L</t>
  </si>
  <si>
    <t>LVMH MOET HENNESSY LOUIS VUI</t>
  </si>
  <si>
    <t>646587006</t>
  </si>
  <si>
    <t>HKD</t>
  </si>
  <si>
    <t>406141903</t>
  </si>
  <si>
    <t>SOUTH KOREAN WON</t>
  </si>
  <si>
    <t>BASIC FIT NV</t>
  </si>
  <si>
    <t>BD9Y9B905</t>
  </si>
  <si>
    <t>AIR LIQUIDE SA</t>
  </si>
  <si>
    <t>NICE LTD   SPON ADR</t>
  </si>
  <si>
    <t>B1YXBJ905</t>
  </si>
  <si>
    <t>638611905</t>
  </si>
  <si>
    <t>AUD</t>
  </si>
  <si>
    <t>653656108</t>
  </si>
  <si>
    <t>BJVNSS903</t>
  </si>
  <si>
    <t>BECLE SAB DE CV</t>
  </si>
  <si>
    <t>KEYWORDS STUDIOS PLC</t>
  </si>
  <si>
    <t>MELROSE INDUSTRIES PLC</t>
  </si>
  <si>
    <t>BYM406900</t>
  </si>
  <si>
    <t>MXN</t>
  </si>
  <si>
    <t>BBQ385902</t>
  </si>
  <si>
    <t>ACI0JVL94</t>
  </si>
  <si>
    <t>NIHON M+A CENTER INC</t>
  </si>
  <si>
    <t>B1DN46906</t>
  </si>
  <si>
    <t>B1YXBJ7</t>
  </si>
  <si>
    <t>BDFG5D1</t>
  </si>
  <si>
    <t>6386113</t>
  </si>
  <si>
    <t>BD9Y9B7</t>
  </si>
  <si>
    <t>5069211</t>
  </si>
  <si>
    <t>BYM4063</t>
  </si>
  <si>
    <t>BJVNSS4</t>
  </si>
  <si>
    <t>6465874</t>
  </si>
  <si>
    <t>BBQ3850</t>
  </si>
  <si>
    <t>4061412</t>
  </si>
  <si>
    <t>BZ1G432</t>
  </si>
  <si>
    <t>B00L2M8</t>
  </si>
  <si>
    <t>2639736</t>
  </si>
  <si>
    <t>B1DN466</t>
  </si>
  <si>
    <t>BHC8X90</t>
  </si>
  <si>
    <t>4846288</t>
  </si>
  <si>
    <t>6870445</t>
  </si>
  <si>
    <t>KAHOOT  AS</t>
  </si>
  <si>
    <t>WIX.COM LTD</t>
  </si>
  <si>
    <t>AI FP</t>
  </si>
  <si>
    <t>AVH AU</t>
  </si>
  <si>
    <t>RCEL US</t>
  </si>
  <si>
    <t>BFIT NA</t>
  </si>
  <si>
    <t>BAYN GR</t>
  </si>
  <si>
    <t>CUERVO* MM</t>
  </si>
  <si>
    <t>FERG LN</t>
  </si>
  <si>
    <t>27 HK</t>
  </si>
  <si>
    <t>BZ17B8907</t>
  </si>
  <si>
    <t>BZ17B89</t>
  </si>
  <si>
    <t>KAHOOTME NO</t>
  </si>
  <si>
    <t>KWS LN</t>
  </si>
  <si>
    <t>MC FP</t>
  </si>
  <si>
    <t>MRO LN</t>
  </si>
  <si>
    <t>TIGO SS</t>
  </si>
  <si>
    <t>NICE US</t>
  </si>
  <si>
    <t>2127 JP</t>
  </si>
  <si>
    <t>NOVOB DC</t>
  </si>
  <si>
    <t>SAP GR</t>
  </si>
  <si>
    <t>4502 JP</t>
  </si>
  <si>
    <t>M98068105</t>
  </si>
  <si>
    <t>BFZCHN7</t>
  </si>
  <si>
    <t>WIX US</t>
  </si>
  <si>
    <t>CAPGEMINI SE</t>
  </si>
  <si>
    <t>LA FRANCAISE DES JEUX SAEM</t>
  </si>
  <si>
    <t>416343002</t>
  </si>
  <si>
    <t>4163437</t>
  </si>
  <si>
    <t>CAP FP</t>
  </si>
  <si>
    <t>BG0SC1908</t>
  </si>
  <si>
    <t>BG0SC10</t>
  </si>
  <si>
    <t>FDJ FP</t>
  </si>
  <si>
    <t>AIRBUS SE</t>
  </si>
  <si>
    <t>RENTOKIL INITIAL PLC</t>
  </si>
  <si>
    <t>401225909</t>
  </si>
  <si>
    <t>4012250</t>
  </si>
  <si>
    <t>AIR FP</t>
  </si>
  <si>
    <t>B082RF905</t>
  </si>
  <si>
    <t>B082RF1</t>
  </si>
  <si>
    <t>RTO LN</t>
  </si>
  <si>
    <t>DEMANT A/S</t>
  </si>
  <si>
    <t>TEMENOS AG   REG</t>
  </si>
  <si>
    <t>BZ01RF908</t>
  </si>
  <si>
    <t>BZ01RF1</t>
  </si>
  <si>
    <t>DEMANT DC</t>
  </si>
  <si>
    <t>714789906</t>
  </si>
  <si>
    <t>7147892</t>
  </si>
  <si>
    <t>TEMN SW</t>
  </si>
  <si>
    <t>CHF</t>
  </si>
  <si>
    <t>ATLANTIC SAPPHIRE ASA</t>
  </si>
  <si>
    <t>ASA NO</t>
  </si>
  <si>
    <t>AKER BIOMARINE AS</t>
  </si>
  <si>
    <t>AVITA THERAPEUTICS INC</t>
  </si>
  <si>
    <t>AVITA THERAPEUTICS INC CDI</t>
  </si>
  <si>
    <t>EXPERIAN PLC</t>
  </si>
  <si>
    <t>ACI1NGBB6</t>
  </si>
  <si>
    <t>BMGNX52</t>
  </si>
  <si>
    <t>AKBMME NO</t>
  </si>
  <si>
    <t>05380C102</t>
  </si>
  <si>
    <t>BMX0JN6</t>
  </si>
  <si>
    <t>B19NLV907</t>
  </si>
  <si>
    <t>B19NLV4</t>
  </si>
  <si>
    <t>EXPN LN</t>
  </si>
  <si>
    <t>US DOLLAR</t>
  </si>
  <si>
    <t>BUREAU VERITAS SA</t>
  </si>
  <si>
    <t>B28DTJ907</t>
  </si>
  <si>
    <t>B28DTJ6</t>
  </si>
  <si>
    <t>BVI FP</t>
  </si>
  <si>
    <t>GBp</t>
  </si>
  <si>
    <t>GRIFOLS SA</t>
  </si>
  <si>
    <t>KALERA AS</t>
  </si>
  <si>
    <t>NINTENDO CO LTD</t>
  </si>
  <si>
    <t>NINTENDO CO LTD UNSPONS ADR</t>
  </si>
  <si>
    <t>BYY3DX906</t>
  </si>
  <si>
    <t>BYY3DX6</t>
  </si>
  <si>
    <t>GRF SM</t>
  </si>
  <si>
    <t>BMBVH8906</t>
  </si>
  <si>
    <t>BMBVH82</t>
  </si>
  <si>
    <t>KALERA NO</t>
  </si>
  <si>
    <t>663955003</t>
  </si>
  <si>
    <t>6639550</t>
  </si>
  <si>
    <t>7974 JP</t>
  </si>
  <si>
    <t>654445303</t>
  </si>
  <si>
    <t>2640329</t>
  </si>
  <si>
    <t>NTDOY US</t>
  </si>
  <si>
    <t>NORWEGIAN KRONE</t>
  </si>
  <si>
    <t>HOWDEN JOINERY GROUP PLC</t>
  </si>
  <si>
    <t>QUANTAFUEL AS</t>
  </si>
  <si>
    <t>RYANAIR HOLDINGS PLC</t>
  </si>
  <si>
    <t>055768006</t>
  </si>
  <si>
    <t>0557681</t>
  </si>
  <si>
    <t>HWDN LN</t>
  </si>
  <si>
    <t>BFZNKQ909</t>
  </si>
  <si>
    <t>BFZNKQ4</t>
  </si>
  <si>
    <t>QFUELME NO</t>
  </si>
  <si>
    <t>BYTBXV906</t>
  </si>
  <si>
    <t>BYTBY10</t>
  </si>
  <si>
    <t>RYA LN</t>
  </si>
  <si>
    <t>NIHON M+A CENTER INC COMMON STOCK</t>
  </si>
  <si>
    <t>TAKEDA PHARMACEUTICAL CO LTD COMMON STOCK</t>
  </si>
  <si>
    <t>ATLANTIC SAPPHIRE ASA COMMON STOCK NOK.1</t>
  </si>
  <si>
    <t>HOWDEN JOINERY GROUP PLC COMMON STOCK GBP.1</t>
  </si>
  <si>
    <t>RYANAIR HOLDINGS PLC COMMON STOCK EUR.006</t>
  </si>
  <si>
    <t>GBP</t>
  </si>
  <si>
    <t>DEMANT A/S COMMON STOCK DKK.2</t>
  </si>
  <si>
    <t>FERGUSON PLC COMMON STOCK GBP.1</t>
  </si>
  <si>
    <t>KALERA AS COMMON STOCK NOK.01</t>
  </si>
  <si>
    <t>LA FRANCAISE DES JEUX SAEM COMMON STOCK</t>
  </si>
  <si>
    <t>MELROSE INDUSTRIES PLC COMMON STOCK GBP.06857143</t>
  </si>
  <si>
    <t>NOVO NORDISK A/S B COMMON STOCK DKK.2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</si>
</sst>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"/>
    <numFmt numFmtId="165" formatCode="#,##0.000;\(#,##0.000\)"/>
    <numFmt numFmtId="166" formatCode="#,##0.00;\(#,##0.00\)"/>
    <numFmt numFmtId="167" formatCode="#,##0.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0" fontId="1" fillId="0" borderId="0" xfId="1" applyFont="1" applyFill="1"/>
    <xf numFmtId="0" fontId="1" fillId="0" borderId="0" xfId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10" fontId="0" fillId="0" borderId="0" xfId="3" applyNumberFormat="1" applyFont="1" applyFill="1"/>
    <xf numFmtId="3" fontId="1" fillId="0" borderId="0" xfId="1" applyNumberFormat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right"/>
    </xf>
    <xf numFmtId="167" fontId="1" fillId="0" borderId="0" xfId="1" applyNumberFormat="1"/>
    <xf numFmtId="4" fontId="1" fillId="0" borderId="0" xfId="1" applyNumberFormat="1"/>
    <xf numFmtId="2" fontId="1" fillId="0" borderId="0" xfId="1" applyNumberFormat="1"/>
    <xf numFmtId="164" fontId="1" fillId="0" borderId="0" xfId="1" applyNumberFormat="1"/>
    <xf numFmtId="166" fontId="8" fillId="0" borderId="0" xfId="0" applyNumberFormat="1" applyFont="1" applyAlignment="1">
      <alignment horizontal="right"/>
    </xf>
    <xf numFmtId="43" fontId="9" fillId="0" borderId="0" xfId="2" applyFont="1" applyFill="1"/>
    <xf numFmtId="43" fontId="9" fillId="0" borderId="0" xfId="2" applyFont="1"/>
    <xf numFmtId="43" fontId="4" fillId="0" borderId="0" xfId="4" applyFont="1"/>
    <xf numFmtId="0" fontId="1" fillId="0" borderId="0" xfId="0" applyFont="1" applyFill="1" applyAlignment="1">
      <alignment horizontal="left"/>
    </xf>
    <xf numFmtId="43" fontId="1" fillId="0" borderId="0" xfId="4" applyFont="1"/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4"/>
  <sheetViews>
    <sheetView tabSelected="1" zoomScale="90" zoomScaleNormal="90" workbookViewId="0">
      <pane xSplit="1" ySplit="1" topLeftCell="B65" activePane="bottomRight" state="frozen"/>
      <selection activeCell="J33" sqref="J33"/>
      <selection pane="topRight" activeCell="J33" sqref="J33"/>
      <selection pane="bottomLeft" activeCell="J33" sqref="J33"/>
      <selection pane="bottomRight" activeCell="K94" sqref="K94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26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27" t="s">
        <v>48</v>
      </c>
      <c r="B2" s="32">
        <v>4786</v>
      </c>
      <c r="C2" s="27" t="s">
        <v>50</v>
      </c>
      <c r="D2" s="27" t="s">
        <v>64</v>
      </c>
      <c r="E2" s="7" t="s">
        <v>83</v>
      </c>
      <c r="F2" s="27" t="s">
        <v>11</v>
      </c>
      <c r="G2" s="7">
        <v>0.85319999999999996</v>
      </c>
      <c r="H2" s="34">
        <v>135.5</v>
      </c>
      <c r="I2" s="29">
        <v>158.89414400000001</v>
      </c>
      <c r="J2" s="38">
        <v>648503</v>
      </c>
      <c r="K2" s="39">
        <v>760083.21612751996</v>
      </c>
      <c r="M2" s="10"/>
      <c r="O2" s="14"/>
    </row>
    <row r="3" spans="1:15" ht="15" x14ac:dyDescent="0.25">
      <c r="A3" s="27" t="s">
        <v>114</v>
      </c>
      <c r="B3" s="32">
        <v>9428</v>
      </c>
      <c r="C3" s="27" t="s">
        <v>116</v>
      </c>
      <c r="D3" s="27" t="s">
        <v>117</v>
      </c>
      <c r="E3" s="7" t="s">
        <v>118</v>
      </c>
      <c r="F3" s="27" t="s">
        <v>11</v>
      </c>
      <c r="G3" s="7">
        <v>0.85319999999999996</v>
      </c>
      <c r="H3" s="7">
        <v>62.07</v>
      </c>
      <c r="I3" s="29">
        <v>72.786417</v>
      </c>
      <c r="J3" s="38">
        <v>585195.96</v>
      </c>
      <c r="K3" s="39">
        <v>685883.6849507736</v>
      </c>
      <c r="M3" s="10"/>
      <c r="O3" s="14"/>
    </row>
    <row r="4" spans="1:15" ht="15" x14ac:dyDescent="0.25">
      <c r="A4" s="27" t="s">
        <v>133</v>
      </c>
      <c r="B4" s="32">
        <v>141095</v>
      </c>
      <c r="C4" s="27" t="s">
        <v>137</v>
      </c>
      <c r="D4" s="27" t="s">
        <v>138</v>
      </c>
      <c r="E4" s="7" t="s">
        <v>139</v>
      </c>
      <c r="F4" s="27" t="s">
        <v>12</v>
      </c>
      <c r="G4" s="7">
        <v>9.3323999999999998</v>
      </c>
      <c r="H4" s="35">
        <v>93</v>
      </c>
      <c r="I4" s="29">
        <v>9.939508</v>
      </c>
      <c r="J4" s="38">
        <v>13121835</v>
      </c>
      <c r="K4" s="39">
        <v>1406051.4980069436</v>
      </c>
      <c r="M4" s="10"/>
      <c r="O4" s="15"/>
    </row>
    <row r="5" spans="1:15" ht="15" x14ac:dyDescent="0.25">
      <c r="A5" s="27" t="s">
        <v>131</v>
      </c>
      <c r="B5" s="32">
        <v>607942</v>
      </c>
      <c r="C5" s="27" t="s">
        <v>34</v>
      </c>
      <c r="D5" s="27" t="s">
        <v>65</v>
      </c>
      <c r="E5" s="10" t="s">
        <v>132</v>
      </c>
      <c r="F5" s="41" t="s">
        <v>12</v>
      </c>
      <c r="G5" s="10">
        <v>9.3323999999999998</v>
      </c>
      <c r="H5" s="10">
        <v>110</v>
      </c>
      <c r="I5" s="30">
        <v>11.756406999999999</v>
      </c>
      <c r="J5" s="38">
        <v>66873620</v>
      </c>
      <c r="K5" s="39">
        <v>7165747.289014616</v>
      </c>
      <c r="M5" s="10"/>
      <c r="O5" s="15"/>
    </row>
    <row r="6" spans="1:15" ht="15" x14ac:dyDescent="0.25">
      <c r="A6" s="27" t="s">
        <v>134</v>
      </c>
      <c r="B6" s="32">
        <v>148836</v>
      </c>
      <c r="C6" s="27" t="s">
        <v>140</v>
      </c>
      <c r="D6" s="27" t="s">
        <v>141</v>
      </c>
      <c r="E6" s="7" t="s">
        <v>85</v>
      </c>
      <c r="F6" s="27" t="s">
        <v>13</v>
      </c>
      <c r="G6" s="7">
        <v>1</v>
      </c>
      <c r="H6" s="7">
        <v>25.16</v>
      </c>
      <c r="I6" s="29">
        <v>25.16</v>
      </c>
      <c r="J6" s="38">
        <v>3744713.7600000002</v>
      </c>
      <c r="K6" s="39">
        <v>3744713.7600000002</v>
      </c>
      <c r="M6" s="10"/>
      <c r="O6" s="15"/>
    </row>
    <row r="7" spans="1:15" ht="15" x14ac:dyDescent="0.25">
      <c r="A7" s="27" t="s">
        <v>135</v>
      </c>
      <c r="B7" s="32">
        <v>510383</v>
      </c>
      <c r="C7" s="27" t="s">
        <v>51</v>
      </c>
      <c r="D7" s="27" t="s">
        <v>66</v>
      </c>
      <c r="E7" s="7" t="s">
        <v>84</v>
      </c>
      <c r="F7" s="27" t="s">
        <v>52</v>
      </c>
      <c r="G7" s="7">
        <v>1.3961999999999999</v>
      </c>
      <c r="H7" s="7">
        <v>6.9</v>
      </c>
      <c r="I7" s="29">
        <v>4.9455739999999997</v>
      </c>
      <c r="J7" s="38">
        <v>3521642.7</v>
      </c>
      <c r="K7" s="39">
        <v>2522305.328749463</v>
      </c>
      <c r="M7" s="10"/>
      <c r="O7" s="15"/>
    </row>
    <row r="8" spans="1:15" ht="15" x14ac:dyDescent="0.25">
      <c r="A8" s="27" t="s">
        <v>46</v>
      </c>
      <c r="B8" s="32">
        <v>41769</v>
      </c>
      <c r="C8" s="27" t="s">
        <v>47</v>
      </c>
      <c r="D8" s="27" t="s">
        <v>67</v>
      </c>
      <c r="E8" s="7" t="s">
        <v>86</v>
      </c>
      <c r="F8" s="27" t="s">
        <v>11</v>
      </c>
      <c r="G8" s="7">
        <v>0.85319999999999996</v>
      </c>
      <c r="H8" s="7">
        <v>20.350000000000001</v>
      </c>
      <c r="I8" s="29">
        <v>23.863437999999999</v>
      </c>
      <c r="J8" s="38">
        <v>849999.15</v>
      </c>
      <c r="K8" s="39">
        <v>996248.41772151901</v>
      </c>
      <c r="M8" s="10"/>
      <c r="O8" s="15"/>
    </row>
    <row r="9" spans="1:15" ht="15" x14ac:dyDescent="0.25">
      <c r="A9" s="27" t="s">
        <v>35</v>
      </c>
      <c r="B9" s="32">
        <v>12892</v>
      </c>
      <c r="C9" s="27" t="s">
        <v>37</v>
      </c>
      <c r="D9" s="27" t="s">
        <v>68</v>
      </c>
      <c r="E9" s="7" t="s">
        <v>87</v>
      </c>
      <c r="F9" s="27" t="s">
        <v>11</v>
      </c>
      <c r="G9" s="7">
        <v>0.85319999999999996</v>
      </c>
      <c r="H9" s="34">
        <v>53.31</v>
      </c>
      <c r="I9" s="29">
        <v>62.513998999999998</v>
      </c>
      <c r="J9" s="38">
        <v>687272.52</v>
      </c>
      <c r="K9" s="39">
        <v>805523.34739803104</v>
      </c>
      <c r="M9" s="10"/>
      <c r="O9" s="15"/>
    </row>
    <row r="10" spans="1:15" ht="15" x14ac:dyDescent="0.25">
      <c r="A10" s="27" t="s">
        <v>55</v>
      </c>
      <c r="B10" s="32">
        <v>466530</v>
      </c>
      <c r="C10" s="27" t="s">
        <v>58</v>
      </c>
      <c r="D10" s="27" t="s">
        <v>69</v>
      </c>
      <c r="E10" s="7" t="s">
        <v>88</v>
      </c>
      <c r="F10" s="27" t="s">
        <v>59</v>
      </c>
      <c r="G10" s="7">
        <v>22.114599999999999</v>
      </c>
      <c r="H10" s="34">
        <v>45.13</v>
      </c>
      <c r="I10" s="29">
        <v>2.0443250000000002</v>
      </c>
      <c r="J10" s="38">
        <v>21054498.900000002</v>
      </c>
      <c r="K10" s="39">
        <v>952063.29302813543</v>
      </c>
      <c r="M10" s="10"/>
      <c r="O10" s="15"/>
    </row>
    <row r="11" spans="1:15" ht="15" x14ac:dyDescent="0.25">
      <c r="A11" s="27" t="s">
        <v>146</v>
      </c>
      <c r="B11" s="32">
        <v>48689</v>
      </c>
      <c r="C11" s="27" t="s">
        <v>147</v>
      </c>
      <c r="D11" s="27" t="s">
        <v>148</v>
      </c>
      <c r="E11" s="7" t="s">
        <v>149</v>
      </c>
      <c r="F11" s="27" t="s">
        <v>11</v>
      </c>
      <c r="G11" s="7">
        <v>0.85319999999999996</v>
      </c>
      <c r="H11" s="34">
        <v>19.260000000000002</v>
      </c>
      <c r="I11" s="29">
        <v>22.585249000000001</v>
      </c>
      <c r="J11" s="38">
        <v>937750.14000000013</v>
      </c>
      <c r="K11" s="39">
        <v>1099097.6793248947</v>
      </c>
      <c r="M11" s="10"/>
      <c r="O11" s="15"/>
    </row>
    <row r="12" spans="1:15" ht="15" x14ac:dyDescent="0.25">
      <c r="A12" s="27" t="s">
        <v>106</v>
      </c>
      <c r="B12" s="32">
        <v>9884</v>
      </c>
      <c r="C12" s="27" t="s">
        <v>108</v>
      </c>
      <c r="D12" s="27" t="s">
        <v>109</v>
      </c>
      <c r="E12" s="7" t="s">
        <v>110</v>
      </c>
      <c r="F12" s="27" t="s">
        <v>11</v>
      </c>
      <c r="G12" s="7">
        <v>0.85319999999999996</v>
      </c>
      <c r="H12" s="34">
        <v>109.75</v>
      </c>
      <c r="I12" s="29">
        <v>128.69839300000001</v>
      </c>
      <c r="J12" s="38">
        <v>1084769</v>
      </c>
      <c r="K12" s="39">
        <v>1271412.3300515707</v>
      </c>
      <c r="M12" s="10"/>
      <c r="O12" s="15"/>
    </row>
    <row r="13" spans="1:15" ht="15" x14ac:dyDescent="0.25">
      <c r="A13" s="27" t="s">
        <v>122</v>
      </c>
      <c r="B13" s="32">
        <v>40169</v>
      </c>
      <c r="C13" s="27" t="s">
        <v>124</v>
      </c>
      <c r="D13" s="27" t="s">
        <v>125</v>
      </c>
      <c r="E13" s="7" t="s">
        <v>126</v>
      </c>
      <c r="F13" s="27" t="s">
        <v>28</v>
      </c>
      <c r="G13" s="7">
        <v>6.3521999999999998</v>
      </c>
      <c r="H13" s="35">
        <v>199.5</v>
      </c>
      <c r="I13" s="29">
        <v>31.428459</v>
      </c>
      <c r="J13" s="38">
        <v>8013715.5</v>
      </c>
      <c r="K13" s="39">
        <v>1261565.3631812602</v>
      </c>
      <c r="M13" s="10"/>
      <c r="O13" s="15"/>
    </row>
    <row r="14" spans="1:15" ht="15" x14ac:dyDescent="0.25">
      <c r="A14" s="27" t="s">
        <v>136</v>
      </c>
      <c r="B14" s="32">
        <v>29628</v>
      </c>
      <c r="C14" s="27" t="s">
        <v>142</v>
      </c>
      <c r="D14" s="27" t="s">
        <v>143</v>
      </c>
      <c r="E14" s="7" t="s">
        <v>144</v>
      </c>
      <c r="F14" s="27" t="s">
        <v>150</v>
      </c>
      <c r="G14" s="7">
        <v>0.77380000000000004</v>
      </c>
      <c r="H14" s="7">
        <v>29.2</v>
      </c>
      <c r="I14" s="29">
        <v>37.749752999999998</v>
      </c>
      <c r="J14" s="38">
        <v>865137.6</v>
      </c>
      <c r="K14" s="39">
        <v>1118037.7358490566</v>
      </c>
      <c r="M14" s="10"/>
      <c r="O14" s="15"/>
    </row>
    <row r="15" spans="1:15" ht="15" x14ac:dyDescent="0.25">
      <c r="A15" s="27" t="s">
        <v>27</v>
      </c>
      <c r="B15" s="32">
        <v>20548</v>
      </c>
      <c r="C15" s="27" t="s">
        <v>54</v>
      </c>
      <c r="D15" s="27" t="s">
        <v>70</v>
      </c>
      <c r="E15" s="7" t="s">
        <v>89</v>
      </c>
      <c r="F15" s="27" t="s">
        <v>150</v>
      </c>
      <c r="G15" s="7">
        <v>0.77380000000000004</v>
      </c>
      <c r="H15" s="16">
        <v>78.12</v>
      </c>
      <c r="I15" s="29">
        <v>100.993517</v>
      </c>
      <c r="J15" s="38">
        <v>1605209.76</v>
      </c>
      <c r="K15" s="39">
        <v>2074450.4523132592</v>
      </c>
      <c r="M15" s="10"/>
      <c r="O15" s="15"/>
    </row>
    <row r="16" spans="1:15" ht="15" x14ac:dyDescent="0.25">
      <c r="A16" s="27" t="s">
        <v>40</v>
      </c>
      <c r="B16" s="32">
        <v>199000</v>
      </c>
      <c r="C16" s="27" t="s">
        <v>42</v>
      </c>
      <c r="D16" s="27" t="s">
        <v>71</v>
      </c>
      <c r="E16" s="7" t="s">
        <v>90</v>
      </c>
      <c r="F16" s="27" t="s">
        <v>43</v>
      </c>
      <c r="G16" s="7">
        <v>7.75</v>
      </c>
      <c r="H16" s="34">
        <v>51.95</v>
      </c>
      <c r="I16" s="29">
        <v>6.7032259999999999</v>
      </c>
      <c r="J16" s="38">
        <v>10338050</v>
      </c>
      <c r="K16" s="39">
        <v>1333941.935483871</v>
      </c>
      <c r="M16" s="10"/>
      <c r="O16" s="15"/>
    </row>
    <row r="17" spans="1:15" ht="15" x14ac:dyDescent="0.25">
      <c r="A17" s="27" t="s">
        <v>151</v>
      </c>
      <c r="B17" s="32">
        <v>29571</v>
      </c>
      <c r="C17" s="27" t="s">
        <v>155</v>
      </c>
      <c r="D17" s="27" t="s">
        <v>156</v>
      </c>
      <c r="E17" s="7" t="s">
        <v>157</v>
      </c>
      <c r="F17" s="27" t="s">
        <v>11</v>
      </c>
      <c r="G17" s="7">
        <v>0.85319999999999996</v>
      </c>
      <c r="H17" s="34">
        <v>24.59</v>
      </c>
      <c r="I17" s="29">
        <v>28.835476</v>
      </c>
      <c r="J17" s="38">
        <v>727150.89</v>
      </c>
      <c r="K17" s="39">
        <v>852263.11533052044</v>
      </c>
      <c r="M17" s="10"/>
      <c r="O17" s="15"/>
    </row>
    <row r="18" spans="1:15" ht="15" x14ac:dyDescent="0.25">
      <c r="A18" s="27" t="s">
        <v>168</v>
      </c>
      <c r="B18" s="32">
        <v>143653</v>
      </c>
      <c r="C18" s="27" t="s">
        <v>171</v>
      </c>
      <c r="D18" s="27" t="s">
        <v>172</v>
      </c>
      <c r="E18" s="7" t="s">
        <v>173</v>
      </c>
      <c r="F18" s="27" t="s">
        <v>150</v>
      </c>
      <c r="G18" s="7">
        <v>0.77380000000000004</v>
      </c>
      <c r="H18" s="34">
        <v>5.9060000000000006</v>
      </c>
      <c r="I18" s="29">
        <v>7.635275</v>
      </c>
      <c r="J18" s="38">
        <v>848414.61800000013</v>
      </c>
      <c r="K18" s="39">
        <v>1096426.2315843888</v>
      </c>
      <c r="M18" s="10"/>
      <c r="O18" s="15"/>
    </row>
    <row r="19" spans="1:15" ht="15" x14ac:dyDescent="0.25">
      <c r="A19" s="27" t="s">
        <v>81</v>
      </c>
      <c r="B19" s="32">
        <v>1295604</v>
      </c>
      <c r="C19" s="27" t="s">
        <v>91</v>
      </c>
      <c r="D19" s="27" t="s">
        <v>92</v>
      </c>
      <c r="E19" s="7" t="s">
        <v>93</v>
      </c>
      <c r="F19" s="27" t="s">
        <v>12</v>
      </c>
      <c r="G19" s="7">
        <v>9.3323999999999998</v>
      </c>
      <c r="H19" s="7">
        <v>42.95</v>
      </c>
      <c r="I19" s="29">
        <v>4.5903429999999998</v>
      </c>
      <c r="J19" s="38">
        <v>55646191.800000004</v>
      </c>
      <c r="K19" s="39">
        <v>5962688.2473961692</v>
      </c>
      <c r="M19" s="10"/>
      <c r="O19" s="15"/>
    </row>
    <row r="20" spans="1:15" ht="15" x14ac:dyDescent="0.25">
      <c r="A20" s="27" t="s">
        <v>152</v>
      </c>
      <c r="B20" s="32">
        <v>2103417</v>
      </c>
      <c r="C20" s="27" t="s">
        <v>158</v>
      </c>
      <c r="D20" s="27" t="s">
        <v>159</v>
      </c>
      <c r="E20" s="7" t="s">
        <v>160</v>
      </c>
      <c r="F20" s="27" t="s">
        <v>12</v>
      </c>
      <c r="G20" s="7">
        <v>9.3323999999999998</v>
      </c>
      <c r="H20" s="34">
        <v>33</v>
      </c>
      <c r="I20" s="29">
        <v>3.5269219999999999</v>
      </c>
      <c r="J20" s="38">
        <v>69412761</v>
      </c>
      <c r="K20" s="39">
        <v>7437825.3182461103</v>
      </c>
      <c r="M20" s="10"/>
      <c r="O20" s="15"/>
    </row>
    <row r="21" spans="1:15" ht="15" x14ac:dyDescent="0.25">
      <c r="A21" s="27" t="s">
        <v>56</v>
      </c>
      <c r="B21" s="32">
        <v>41505</v>
      </c>
      <c r="C21" s="27" t="s">
        <v>60</v>
      </c>
      <c r="D21" s="27" t="s">
        <v>72</v>
      </c>
      <c r="E21" s="7" t="s">
        <v>94</v>
      </c>
      <c r="F21" s="27" t="s">
        <v>150</v>
      </c>
      <c r="G21" s="7">
        <v>0.77380000000000004</v>
      </c>
      <c r="H21" s="34">
        <v>21.76</v>
      </c>
      <c r="I21" s="29">
        <v>28.131322999999998</v>
      </c>
      <c r="J21" s="38">
        <v>903148.8</v>
      </c>
      <c r="K21" s="39">
        <v>1167160.5065908504</v>
      </c>
      <c r="M21" s="10"/>
      <c r="O21" s="15"/>
    </row>
    <row r="22" spans="1:15" ht="15" x14ac:dyDescent="0.25">
      <c r="A22" s="27" t="s">
        <v>107</v>
      </c>
      <c r="B22" s="32">
        <v>41686</v>
      </c>
      <c r="C22" s="27" t="s">
        <v>111</v>
      </c>
      <c r="D22" s="27" t="s">
        <v>112</v>
      </c>
      <c r="E22" s="7" t="s">
        <v>113</v>
      </c>
      <c r="F22" s="27" t="s">
        <v>11</v>
      </c>
      <c r="G22" s="7">
        <v>0.85319999999999996</v>
      </c>
      <c r="H22" s="34">
        <v>31.42</v>
      </c>
      <c r="I22" s="29">
        <v>36.844678999999999</v>
      </c>
      <c r="J22" s="38">
        <v>1309774.1200000001</v>
      </c>
      <c r="K22" s="39">
        <v>1535131.4111579936</v>
      </c>
      <c r="M22" s="10"/>
      <c r="O22" s="15"/>
    </row>
    <row r="23" spans="1:15" ht="15" x14ac:dyDescent="0.25">
      <c r="A23" s="27" t="s">
        <v>41</v>
      </c>
      <c r="B23" s="32">
        <v>3920</v>
      </c>
      <c r="C23" s="27" t="s">
        <v>44</v>
      </c>
      <c r="D23" s="27" t="s">
        <v>73</v>
      </c>
      <c r="E23" s="7" t="s">
        <v>95</v>
      </c>
      <c r="F23" s="27" t="s">
        <v>11</v>
      </c>
      <c r="G23" s="7">
        <v>0.85319999999999996</v>
      </c>
      <c r="H23" s="34">
        <v>399.4</v>
      </c>
      <c r="I23" s="29">
        <v>468.35661199999998</v>
      </c>
      <c r="J23" s="38">
        <v>1565648</v>
      </c>
      <c r="K23" s="39">
        <v>1835030.4735114863</v>
      </c>
      <c r="M23" s="10"/>
      <c r="O23" s="14"/>
    </row>
    <row r="24" spans="1:15" ht="15" x14ac:dyDescent="0.25">
      <c r="A24" s="27" t="s">
        <v>57</v>
      </c>
      <c r="B24" s="32">
        <v>758715</v>
      </c>
      <c r="C24" s="27" t="s">
        <v>61</v>
      </c>
      <c r="D24" s="27" t="s">
        <v>74</v>
      </c>
      <c r="E24" s="7" t="s">
        <v>96</v>
      </c>
      <c r="F24" s="27" t="s">
        <v>150</v>
      </c>
      <c r="G24" s="7">
        <v>0.77380000000000004</v>
      </c>
      <c r="H24" s="7">
        <v>1.155</v>
      </c>
      <c r="I24" s="29">
        <v>1.4931840000000001</v>
      </c>
      <c r="J24" s="38">
        <v>876315.82500000007</v>
      </c>
      <c r="K24" s="39">
        <v>1132483.6197983976</v>
      </c>
      <c r="M24" s="10"/>
      <c r="O24" s="14"/>
    </row>
    <row r="25" spans="1:15" ht="15" x14ac:dyDescent="0.25">
      <c r="A25" s="27" t="s">
        <v>15</v>
      </c>
      <c r="B25" s="32">
        <v>43188</v>
      </c>
      <c r="C25" s="27" t="s">
        <v>16</v>
      </c>
      <c r="D25" s="27" t="s">
        <v>75</v>
      </c>
      <c r="E25" s="7" t="s">
        <v>97</v>
      </c>
      <c r="F25" s="27" t="s">
        <v>10</v>
      </c>
      <c r="G25" s="7">
        <v>8.9571000000000005</v>
      </c>
      <c r="H25" s="7">
        <v>272.60000000000002</v>
      </c>
      <c r="I25" s="29">
        <v>30.458100999999999</v>
      </c>
      <c r="J25" s="38">
        <v>11773048.800000001</v>
      </c>
      <c r="K25" s="39">
        <v>1314381.7530227418</v>
      </c>
      <c r="M25" s="10"/>
      <c r="O25" s="14"/>
    </row>
    <row r="26" spans="1:15" ht="15" x14ac:dyDescent="0.25">
      <c r="A26" s="27" t="s">
        <v>49</v>
      </c>
      <c r="B26" s="32">
        <v>5549</v>
      </c>
      <c r="C26" s="27" t="s">
        <v>53</v>
      </c>
      <c r="D26" s="27" t="s">
        <v>76</v>
      </c>
      <c r="E26" s="7" t="s">
        <v>98</v>
      </c>
      <c r="F26" s="27" t="s">
        <v>13</v>
      </c>
      <c r="G26" s="7">
        <v>1</v>
      </c>
      <c r="H26" s="34">
        <v>227.03</v>
      </c>
      <c r="I26" s="29">
        <v>227.03</v>
      </c>
      <c r="J26" s="38">
        <v>1259789.47</v>
      </c>
      <c r="K26" s="39">
        <v>1259789.47</v>
      </c>
      <c r="M26" s="10"/>
      <c r="O26" s="14"/>
    </row>
    <row r="27" spans="1:15" ht="15" x14ac:dyDescent="0.25">
      <c r="A27" s="27" t="s">
        <v>62</v>
      </c>
      <c r="B27" s="32">
        <v>36894</v>
      </c>
      <c r="C27" s="27" t="s">
        <v>63</v>
      </c>
      <c r="D27" s="27" t="s">
        <v>77</v>
      </c>
      <c r="E27" s="7" t="s">
        <v>99</v>
      </c>
      <c r="F27" s="27" t="s">
        <v>14</v>
      </c>
      <c r="G27" s="7">
        <v>105.48</v>
      </c>
      <c r="H27" s="34">
        <v>5980</v>
      </c>
      <c r="I27" s="29">
        <v>56.666350999999999</v>
      </c>
      <c r="J27" s="38">
        <v>220626120</v>
      </c>
      <c r="K27" s="39">
        <v>2091639.3629124004</v>
      </c>
      <c r="M27" s="10"/>
      <c r="O27" s="14"/>
    </row>
    <row r="28" spans="1:15" ht="15" x14ac:dyDescent="0.25">
      <c r="A28" s="27" t="s">
        <v>153</v>
      </c>
      <c r="B28" s="32">
        <v>3900</v>
      </c>
      <c r="C28" s="27" t="s">
        <v>161</v>
      </c>
      <c r="D28" s="27" t="s">
        <v>162</v>
      </c>
      <c r="E28" s="7" t="s">
        <v>163</v>
      </c>
      <c r="F28" s="27" t="s">
        <v>14</v>
      </c>
      <c r="G28" s="7">
        <v>105.48</v>
      </c>
      <c r="H28" s="34">
        <v>59660</v>
      </c>
      <c r="I28" s="29">
        <v>565.33687099999997</v>
      </c>
      <c r="J28" s="38">
        <v>232674000</v>
      </c>
      <c r="K28" s="39">
        <v>2205858.930602958</v>
      </c>
      <c r="M28" s="10"/>
      <c r="O28" s="14"/>
    </row>
    <row r="29" spans="1:15" ht="15" x14ac:dyDescent="0.25">
      <c r="A29" s="27" t="s">
        <v>154</v>
      </c>
      <c r="B29" s="32">
        <v>15150</v>
      </c>
      <c r="C29" s="27" t="s">
        <v>164</v>
      </c>
      <c r="D29" s="27" t="s">
        <v>165</v>
      </c>
      <c r="E29" s="7" t="s">
        <v>166</v>
      </c>
      <c r="F29" s="27" t="s">
        <v>13</v>
      </c>
      <c r="G29" s="7">
        <v>1</v>
      </c>
      <c r="H29" s="29">
        <v>70.900000000000006</v>
      </c>
      <c r="I29" s="29">
        <v>70.900000000000006</v>
      </c>
      <c r="J29" s="38">
        <v>1074135</v>
      </c>
      <c r="K29" s="39">
        <v>1074135</v>
      </c>
      <c r="M29" s="10"/>
      <c r="O29" s="14"/>
    </row>
    <row r="30" spans="1:15" ht="15" x14ac:dyDescent="0.25">
      <c r="A30" s="27" t="s">
        <v>31</v>
      </c>
      <c r="B30" s="32">
        <v>27256</v>
      </c>
      <c r="C30" s="27" t="s">
        <v>32</v>
      </c>
      <c r="D30" s="27" t="s">
        <v>78</v>
      </c>
      <c r="E30" s="7" t="s">
        <v>100</v>
      </c>
      <c r="F30" s="27" t="s">
        <v>28</v>
      </c>
      <c r="G30" s="7">
        <v>6.3521999999999998</v>
      </c>
      <c r="H30" s="7">
        <v>439.35</v>
      </c>
      <c r="I30" s="29">
        <v>69.213500999999994</v>
      </c>
      <c r="J30" s="38">
        <v>11974923.600000001</v>
      </c>
      <c r="K30" s="39">
        <v>1885161.6132993295</v>
      </c>
      <c r="M30" s="10"/>
      <c r="O30" s="14"/>
    </row>
    <row r="31" spans="1:15" ht="15" x14ac:dyDescent="0.25">
      <c r="A31" s="27" t="s">
        <v>169</v>
      </c>
      <c r="B31" s="32">
        <v>370869</v>
      </c>
      <c r="C31" s="27" t="s">
        <v>174</v>
      </c>
      <c r="D31" s="27" t="s">
        <v>175</v>
      </c>
      <c r="E31" s="7" t="s">
        <v>176</v>
      </c>
      <c r="F31" s="27" t="s">
        <v>12</v>
      </c>
      <c r="G31" s="7">
        <v>9.3323999999999998</v>
      </c>
      <c r="H31" s="7">
        <v>63</v>
      </c>
      <c r="I31" s="29">
        <v>6.7332150000000004</v>
      </c>
      <c r="J31" s="38">
        <v>23364747</v>
      </c>
      <c r="K31" s="39">
        <v>2503616.1116111614</v>
      </c>
      <c r="M31" s="10"/>
      <c r="O31" s="14"/>
    </row>
    <row r="32" spans="1:15" ht="15" x14ac:dyDescent="0.25">
      <c r="A32" s="27" t="s">
        <v>115</v>
      </c>
      <c r="B32" s="32">
        <v>226410</v>
      </c>
      <c r="C32" s="27" t="s">
        <v>119</v>
      </c>
      <c r="D32" s="27" t="s">
        <v>120</v>
      </c>
      <c r="E32" s="7" t="s">
        <v>121</v>
      </c>
      <c r="F32" s="27" t="s">
        <v>150</v>
      </c>
      <c r="G32" s="7">
        <v>0.77380000000000004</v>
      </c>
      <c r="H32" s="7">
        <v>5.3559999999999999</v>
      </c>
      <c r="I32" s="29">
        <v>6.9242350000000004</v>
      </c>
      <c r="J32" s="38">
        <v>1212651.96</v>
      </c>
      <c r="K32" s="39">
        <v>1567138.7438614627</v>
      </c>
      <c r="M32" s="10"/>
      <c r="O32" s="14"/>
    </row>
    <row r="33" spans="1:15" ht="15" x14ac:dyDescent="0.25">
      <c r="A33" s="27" t="s">
        <v>170</v>
      </c>
      <c r="B33" s="32">
        <v>56728</v>
      </c>
      <c r="C33" s="27" t="s">
        <v>177</v>
      </c>
      <c r="D33" s="27" t="s">
        <v>178</v>
      </c>
      <c r="E33" s="7" t="s">
        <v>179</v>
      </c>
      <c r="F33" s="27" t="s">
        <v>11</v>
      </c>
      <c r="G33" s="7">
        <v>0.85319999999999996</v>
      </c>
      <c r="H33" s="7">
        <v>11.48</v>
      </c>
      <c r="I33" s="29">
        <v>13.379942</v>
      </c>
      <c r="J33" s="38">
        <v>651237.44000000006</v>
      </c>
      <c r="K33" s="39">
        <v>763288.13877168321</v>
      </c>
      <c r="M33" s="10"/>
      <c r="O33" s="14"/>
    </row>
    <row r="34" spans="1:15" ht="15" x14ac:dyDescent="0.25">
      <c r="A34" s="27" t="s">
        <v>29</v>
      </c>
      <c r="B34" s="32">
        <v>15325</v>
      </c>
      <c r="C34" s="27" t="s">
        <v>30</v>
      </c>
      <c r="D34" s="27" t="s">
        <v>79</v>
      </c>
      <c r="E34" s="7" t="s">
        <v>101</v>
      </c>
      <c r="F34" s="27" t="s">
        <v>11</v>
      </c>
      <c r="G34" s="7">
        <v>0.85319999999999996</v>
      </c>
      <c r="H34" s="36">
        <v>132.76</v>
      </c>
      <c r="I34" s="29">
        <v>155.68108100000001</v>
      </c>
      <c r="J34" s="38">
        <v>2034546.9999999998</v>
      </c>
      <c r="K34" s="39">
        <v>2384607.3605250819</v>
      </c>
      <c r="M34" s="10"/>
      <c r="O34" s="14"/>
    </row>
    <row r="35" spans="1:15" x14ac:dyDescent="0.2">
      <c r="A35" s="27" t="s">
        <v>36</v>
      </c>
      <c r="B35" s="32">
        <v>69900</v>
      </c>
      <c r="C35" s="27" t="s">
        <v>38</v>
      </c>
      <c r="D35" s="27" t="s">
        <v>80</v>
      </c>
      <c r="E35" s="7" t="s">
        <v>102</v>
      </c>
      <c r="F35" s="27" t="s">
        <v>14</v>
      </c>
      <c r="G35" s="7">
        <v>105.48</v>
      </c>
      <c r="H35" s="7">
        <v>3744</v>
      </c>
      <c r="I35" s="29">
        <v>35.478062999999999</v>
      </c>
      <c r="J35" s="38">
        <v>261705600</v>
      </c>
      <c r="K35" s="39">
        <v>2481092.1501706485</v>
      </c>
    </row>
    <row r="36" spans="1:15" x14ac:dyDescent="0.2">
      <c r="A36" s="27" t="s">
        <v>123</v>
      </c>
      <c r="B36" s="32">
        <v>16418</v>
      </c>
      <c r="C36" s="27" t="s">
        <v>127</v>
      </c>
      <c r="D36" s="27" t="s">
        <v>128</v>
      </c>
      <c r="E36" s="7" t="s">
        <v>129</v>
      </c>
      <c r="F36" s="27" t="s">
        <v>130</v>
      </c>
      <c r="G36" s="7">
        <v>0.92090000000000005</v>
      </c>
      <c r="H36" s="7">
        <v>124.05</v>
      </c>
      <c r="I36" s="29">
        <v>135.020408</v>
      </c>
      <c r="J36" s="38">
        <v>2036652.9</v>
      </c>
      <c r="K36" s="39">
        <v>2211589.6405690084</v>
      </c>
    </row>
    <row r="37" spans="1:15" x14ac:dyDescent="0.2">
      <c r="A37" s="27" t="s">
        <v>82</v>
      </c>
      <c r="B37" s="32">
        <v>9889</v>
      </c>
      <c r="C37" s="27" t="s">
        <v>103</v>
      </c>
      <c r="D37" s="27" t="s">
        <v>104</v>
      </c>
      <c r="E37" s="7" t="s">
        <v>105</v>
      </c>
      <c r="F37" s="27" t="s">
        <v>13</v>
      </c>
      <c r="G37" s="7">
        <v>1</v>
      </c>
      <c r="H37" s="7">
        <v>254.85</v>
      </c>
      <c r="I37" s="29">
        <v>254.85</v>
      </c>
      <c r="J37" s="38">
        <v>2520211.65</v>
      </c>
      <c r="K37" s="39">
        <v>2520211.65</v>
      </c>
    </row>
    <row r="38" spans="1:15" x14ac:dyDescent="0.2">
      <c r="A38" s="27"/>
      <c r="B38" s="32"/>
      <c r="C38" s="31"/>
      <c r="D38" s="27"/>
      <c r="F38" s="27"/>
      <c r="I38" s="29"/>
      <c r="J38" s="38"/>
      <c r="K38" s="39"/>
    </row>
    <row r="39" spans="1:15" x14ac:dyDescent="0.2">
      <c r="A39" s="27"/>
      <c r="B39" s="32"/>
      <c r="C39" s="31"/>
      <c r="D39" s="27"/>
      <c r="F39" s="27"/>
      <c r="I39" s="29"/>
      <c r="J39" s="38"/>
      <c r="K39" s="39"/>
    </row>
    <row r="40" spans="1:15" x14ac:dyDescent="0.2">
      <c r="A40" s="27"/>
      <c r="B40" s="32"/>
      <c r="C40" s="31"/>
      <c r="D40" s="27"/>
      <c r="F40" s="27"/>
      <c r="I40" s="11"/>
      <c r="J40" s="38"/>
      <c r="K40" s="39"/>
    </row>
    <row r="41" spans="1:15" ht="15" x14ac:dyDescent="0.25">
      <c r="A41" s="27"/>
      <c r="B41" s="32"/>
      <c r="C41" s="31"/>
      <c r="D41" s="27"/>
      <c r="F41" s="27"/>
      <c r="I41" s="11"/>
      <c r="J41" s="12"/>
      <c r="K41" s="13"/>
    </row>
    <row r="42" spans="1:15" ht="15" x14ac:dyDescent="0.25">
      <c r="A42" s="8"/>
      <c r="B42" s="16"/>
      <c r="F42" s="10"/>
      <c r="G42" s="10"/>
      <c r="H42" s="11"/>
      <c r="I42" s="11"/>
      <c r="J42" s="12"/>
      <c r="K42" s="13"/>
    </row>
    <row r="43" spans="1:15" ht="15" x14ac:dyDescent="0.25">
      <c r="A43" s="8"/>
      <c r="B43" s="16"/>
      <c r="E43" s="17"/>
      <c r="F43" s="17"/>
      <c r="J43" s="13"/>
      <c r="K43" s="26">
        <f>SUM(K2:K41)</f>
        <v>72478644.180163324</v>
      </c>
    </row>
    <row r="44" spans="1:15" ht="15" x14ac:dyDescent="0.25">
      <c r="A44" s="8"/>
      <c r="B44" s="16"/>
      <c r="E44" s="17"/>
      <c r="F44" s="17"/>
      <c r="J44" s="13"/>
      <c r="K44" s="13"/>
    </row>
    <row r="45" spans="1:15" ht="15" x14ac:dyDescent="0.25">
      <c r="A45" s="8" t="s">
        <v>17</v>
      </c>
      <c r="B45" s="16"/>
      <c r="E45" s="17"/>
      <c r="F45" s="17"/>
      <c r="J45" s="13"/>
      <c r="K45" s="13"/>
    </row>
    <row r="46" spans="1:15" ht="15" x14ac:dyDescent="0.25">
      <c r="A46" s="27" t="s">
        <v>167</v>
      </c>
      <c r="B46" s="28">
        <v>-1932.77</v>
      </c>
      <c r="C46" s="27" t="s">
        <v>12</v>
      </c>
      <c r="F46" s="27" t="s">
        <v>12</v>
      </c>
      <c r="G46" s="10">
        <v>9.3323999999999998</v>
      </c>
      <c r="H46" s="29">
        <v>1</v>
      </c>
      <c r="I46" s="29">
        <v>0.106876</v>
      </c>
      <c r="J46" s="13">
        <v>-1932.77</v>
      </c>
      <c r="K46" s="13">
        <v>-207.10321032103209</v>
      </c>
    </row>
    <row r="47" spans="1:15" ht="15" x14ac:dyDescent="0.25">
      <c r="A47" s="7" t="s">
        <v>45</v>
      </c>
      <c r="B47" s="28">
        <v>4257</v>
      </c>
      <c r="C47" s="27" t="s">
        <v>33</v>
      </c>
      <c r="F47" s="27" t="s">
        <v>33</v>
      </c>
      <c r="G47" s="7">
        <v>1170.17</v>
      </c>
      <c r="H47" s="29">
        <v>1</v>
      </c>
      <c r="I47" s="29">
        <v>8.5499999999999997E-4</v>
      </c>
      <c r="J47" s="13">
        <v>4257</v>
      </c>
      <c r="K47" s="13">
        <v>3.6379329499132602</v>
      </c>
    </row>
    <row r="48" spans="1:15" ht="15" x14ac:dyDescent="0.25">
      <c r="A48" s="27" t="s">
        <v>18</v>
      </c>
      <c r="B48" s="28">
        <v>551901.16</v>
      </c>
      <c r="C48" s="27" t="s">
        <v>39</v>
      </c>
      <c r="F48" s="27" t="s">
        <v>13</v>
      </c>
      <c r="G48" s="7">
        <v>1</v>
      </c>
      <c r="H48" s="29">
        <v>1</v>
      </c>
      <c r="I48" s="37">
        <v>100</v>
      </c>
      <c r="J48" s="13">
        <v>551901.16</v>
      </c>
      <c r="K48" s="13">
        <v>551901.16</v>
      </c>
    </row>
    <row r="49" spans="1:11" ht="15" x14ac:dyDescent="0.25">
      <c r="A49" s="7" t="s">
        <v>145</v>
      </c>
      <c r="B49" s="42">
        <v>244495.14</v>
      </c>
      <c r="C49" s="27" t="s">
        <v>13</v>
      </c>
      <c r="F49" s="27" t="s">
        <v>13</v>
      </c>
      <c r="G49" s="7">
        <v>1</v>
      </c>
      <c r="H49" s="29">
        <v>1</v>
      </c>
      <c r="I49" s="29">
        <v>1</v>
      </c>
      <c r="J49" s="13">
        <v>244495.14</v>
      </c>
      <c r="K49" s="13">
        <v>244495.14</v>
      </c>
    </row>
    <row r="50" spans="1:11" ht="15" x14ac:dyDescent="0.25">
      <c r="B50" s="16"/>
      <c r="C50" s="27"/>
      <c r="F50" s="31"/>
      <c r="H50" s="29"/>
      <c r="I50" s="13"/>
      <c r="J50" s="13"/>
    </row>
    <row r="51" spans="1:11" ht="15" x14ac:dyDescent="0.25">
      <c r="B51" s="16"/>
      <c r="H51" s="13"/>
      <c r="I51" s="13"/>
      <c r="J51" s="13"/>
      <c r="K51" s="18">
        <f>SUM(K46:K50)</f>
        <v>796192.83472262893</v>
      </c>
    </row>
    <row r="52" spans="1:11" ht="15" x14ac:dyDescent="0.25">
      <c r="A52" s="19" t="s">
        <v>19</v>
      </c>
      <c r="B52" s="16"/>
      <c r="H52" s="13"/>
      <c r="I52" s="13"/>
      <c r="J52" s="13"/>
      <c r="K52" s="18"/>
    </row>
    <row r="53" spans="1:11" ht="15" x14ac:dyDescent="0.25">
      <c r="A53" s="19" t="s">
        <v>20</v>
      </c>
      <c r="B53" s="16"/>
      <c r="H53" s="13"/>
      <c r="I53" s="13"/>
      <c r="J53" s="13"/>
      <c r="K53" s="18"/>
    </row>
    <row r="54" spans="1:11" ht="15" x14ac:dyDescent="0.25">
      <c r="A54" s="27" t="s">
        <v>180</v>
      </c>
      <c r="B54" s="28">
        <v>40694</v>
      </c>
      <c r="F54" s="27" t="s">
        <v>14</v>
      </c>
      <c r="G54" s="7">
        <v>105.48</v>
      </c>
      <c r="H54" s="13"/>
      <c r="I54" s="13"/>
      <c r="J54" s="29">
        <v>529022</v>
      </c>
      <c r="K54" s="29">
        <v>5015.3773227152069</v>
      </c>
    </row>
    <row r="55" spans="1:11" ht="15" x14ac:dyDescent="0.25">
      <c r="A55" s="27" t="s">
        <v>181</v>
      </c>
      <c r="B55" s="28">
        <v>69900</v>
      </c>
      <c r="F55" s="27" t="s">
        <v>14</v>
      </c>
      <c r="G55" s="7">
        <v>105.48</v>
      </c>
      <c r="H55" s="13"/>
      <c r="I55" s="13"/>
      <c r="J55" s="29">
        <v>6291000</v>
      </c>
      <c r="K55" s="29">
        <v>59641.638225255971</v>
      </c>
    </row>
    <row r="56" spans="1:11" ht="15" x14ac:dyDescent="0.25">
      <c r="A56" s="27"/>
      <c r="B56" s="28"/>
      <c r="F56" s="27"/>
      <c r="H56" s="13"/>
      <c r="I56" s="13"/>
      <c r="J56" s="29"/>
      <c r="K56" s="29"/>
    </row>
    <row r="57" spans="1:11" ht="15" x14ac:dyDescent="0.25">
      <c r="A57" s="27"/>
      <c r="B57" s="28"/>
      <c r="F57" s="27"/>
      <c r="H57" s="13"/>
      <c r="I57" s="13"/>
      <c r="J57" s="29"/>
      <c r="K57" s="29"/>
    </row>
    <row r="58" spans="1:11" ht="15" customHeight="1" x14ac:dyDescent="0.25">
      <c r="A58" s="27"/>
      <c r="B58" s="28"/>
      <c r="F58" s="27"/>
      <c r="H58" s="13"/>
      <c r="I58" s="13"/>
      <c r="J58" s="29"/>
      <c r="K58" s="29"/>
    </row>
    <row r="59" spans="1:11" ht="15" customHeight="1" x14ac:dyDescent="0.25">
      <c r="A59" s="27"/>
      <c r="B59" s="28"/>
      <c r="F59" s="27"/>
      <c r="H59" s="13"/>
      <c r="I59" s="13"/>
      <c r="J59" s="29"/>
      <c r="K59" s="29"/>
    </row>
    <row r="60" spans="1:11" ht="15" customHeight="1" x14ac:dyDescent="0.25">
      <c r="A60" s="27"/>
      <c r="B60" s="28"/>
      <c r="F60" s="27"/>
      <c r="H60" s="13"/>
      <c r="I60" s="13"/>
      <c r="J60" s="29"/>
      <c r="K60" s="29"/>
    </row>
    <row r="61" spans="1:11" ht="15" customHeight="1" x14ac:dyDescent="0.25">
      <c r="A61" s="27"/>
      <c r="B61" s="28"/>
      <c r="F61" s="27"/>
      <c r="H61" s="13"/>
      <c r="I61" s="13"/>
      <c r="J61" s="29"/>
      <c r="K61" s="29"/>
    </row>
    <row r="62" spans="1:11" ht="15" customHeight="1" x14ac:dyDescent="0.25">
      <c r="A62" s="27"/>
      <c r="B62" s="28"/>
      <c r="F62" s="27"/>
      <c r="H62" s="13"/>
      <c r="I62" s="13"/>
      <c r="J62" s="29"/>
      <c r="K62" s="20"/>
    </row>
    <row r="63" spans="1:11" ht="15" x14ac:dyDescent="0.25">
      <c r="A63" s="10"/>
      <c r="B63" s="16"/>
      <c r="H63" s="13"/>
      <c r="I63" s="13"/>
      <c r="J63" s="25"/>
      <c r="K63" s="20"/>
    </row>
    <row r="64" spans="1:11" ht="15" x14ac:dyDescent="0.25">
      <c r="A64" s="10"/>
      <c r="B64" s="16"/>
      <c r="H64" s="13"/>
      <c r="I64" s="13"/>
      <c r="J64" s="25"/>
      <c r="K64" s="20"/>
    </row>
    <row r="65" spans="1:11" ht="15" x14ac:dyDescent="0.25">
      <c r="A65" s="10"/>
      <c r="B65" s="16"/>
      <c r="H65" s="13"/>
      <c r="I65" s="13"/>
      <c r="J65" s="25"/>
      <c r="K65" s="20"/>
    </row>
    <row r="66" spans="1:11" ht="15" x14ac:dyDescent="0.25">
      <c r="A66" s="10"/>
      <c r="B66" s="16"/>
      <c r="H66" s="13"/>
      <c r="I66" s="13"/>
      <c r="J66" s="13"/>
      <c r="K66" s="18">
        <f>SUM(K53:K63)</f>
        <v>64657.015547971176</v>
      </c>
    </row>
    <row r="67" spans="1:11" ht="15" x14ac:dyDescent="0.25">
      <c r="B67" s="16"/>
      <c r="H67" s="13"/>
      <c r="I67" s="13"/>
      <c r="J67" s="13"/>
    </row>
    <row r="68" spans="1:11" ht="15" x14ac:dyDescent="0.25">
      <c r="B68" s="16"/>
      <c r="H68" s="13"/>
      <c r="I68" s="13"/>
      <c r="J68" s="13"/>
      <c r="K68" s="18"/>
    </row>
    <row r="69" spans="1:11" ht="15" x14ac:dyDescent="0.25">
      <c r="A69" s="19" t="s">
        <v>21</v>
      </c>
      <c r="B69" s="16"/>
      <c r="H69" s="13"/>
      <c r="I69" s="13"/>
      <c r="J69" s="13"/>
      <c r="K69" s="18">
        <v>76.59</v>
      </c>
    </row>
    <row r="70" spans="1:11" ht="15" x14ac:dyDescent="0.25">
      <c r="A70" s="19" t="s">
        <v>22</v>
      </c>
      <c r="B70" s="16"/>
      <c r="H70" s="13"/>
      <c r="I70" s="13"/>
      <c r="J70" s="13"/>
      <c r="K70" s="18">
        <v>177799.00395980224</v>
      </c>
    </row>
    <row r="71" spans="1:11" ht="15" x14ac:dyDescent="0.25">
      <c r="B71" s="16"/>
      <c r="H71" s="13"/>
      <c r="I71" s="13"/>
      <c r="J71" s="13"/>
      <c r="K71" s="18"/>
    </row>
    <row r="72" spans="1:11" ht="15" x14ac:dyDescent="0.25">
      <c r="A72" s="19" t="s">
        <v>23</v>
      </c>
      <c r="B72" s="16"/>
      <c r="H72" s="13"/>
      <c r="I72" s="13"/>
      <c r="J72" s="13"/>
      <c r="K72" s="18"/>
    </row>
    <row r="73" spans="1:11" ht="15" x14ac:dyDescent="0.25">
      <c r="A73" s="19" t="s">
        <v>24</v>
      </c>
      <c r="B73" s="16"/>
      <c r="H73" s="13"/>
      <c r="I73" s="13"/>
      <c r="J73" s="13"/>
      <c r="K73" s="21"/>
    </row>
    <row r="74" spans="1:11" ht="15" x14ac:dyDescent="0.25">
      <c r="A74" s="27" t="s">
        <v>182</v>
      </c>
      <c r="B74" s="28">
        <v>26005</v>
      </c>
      <c r="C74" s="27" t="s">
        <v>34</v>
      </c>
      <c r="F74" s="27" t="s">
        <v>12</v>
      </c>
      <c r="G74" s="7">
        <v>9.3323999999999998</v>
      </c>
      <c r="H74" s="13"/>
      <c r="I74" s="13"/>
      <c r="J74" s="29">
        <v>2797608.22</v>
      </c>
      <c r="K74" s="29">
        <v>-299773.71522866574</v>
      </c>
    </row>
    <row r="75" spans="1:11" ht="15" x14ac:dyDescent="0.25">
      <c r="A75" s="27" t="s">
        <v>183</v>
      </c>
      <c r="B75" s="28">
        <v>41044</v>
      </c>
      <c r="C75" s="27" t="s">
        <v>171</v>
      </c>
      <c r="F75" s="27" t="s">
        <v>185</v>
      </c>
      <c r="G75" s="7">
        <v>0.77380000000000004</v>
      </c>
      <c r="H75" s="13"/>
      <c r="I75" s="13"/>
      <c r="J75" s="29">
        <v>243134.22</v>
      </c>
      <c r="K75" s="29">
        <v>-314208.08994572237</v>
      </c>
    </row>
    <row r="76" spans="1:11" ht="15" x14ac:dyDescent="0.25">
      <c r="A76" s="27" t="s">
        <v>184</v>
      </c>
      <c r="B76" s="28">
        <v>56728</v>
      </c>
      <c r="C76" s="27" t="s">
        <v>177</v>
      </c>
      <c r="F76" s="27" t="s">
        <v>11</v>
      </c>
      <c r="G76" s="7">
        <v>0.85319999999999996</v>
      </c>
      <c r="H76" s="13"/>
      <c r="I76" s="13"/>
      <c r="J76" s="29">
        <v>645006.42000000004</v>
      </c>
      <c r="K76" s="29">
        <v>-755985.02109704656</v>
      </c>
    </row>
    <row r="77" spans="1:11" ht="15" x14ac:dyDescent="0.25">
      <c r="A77" s="27"/>
      <c r="B77" s="28"/>
      <c r="C77" s="31"/>
      <c r="F77" s="27"/>
      <c r="H77" s="13"/>
      <c r="I77" s="13"/>
      <c r="J77" s="29"/>
      <c r="K77" s="29"/>
    </row>
    <row r="78" spans="1:11" ht="15" x14ac:dyDescent="0.25">
      <c r="A78" s="27"/>
      <c r="B78" s="28"/>
      <c r="F78" s="27"/>
      <c r="H78" s="13"/>
      <c r="I78" s="13"/>
      <c r="J78" s="29"/>
      <c r="K78" s="21"/>
    </row>
    <row r="79" spans="1:11" ht="15" x14ac:dyDescent="0.25">
      <c r="B79" s="33"/>
      <c r="F79" s="27"/>
      <c r="H79" s="13"/>
      <c r="I79" s="13"/>
      <c r="J79" s="29"/>
      <c r="K79" s="21"/>
    </row>
    <row r="80" spans="1:11" ht="15" x14ac:dyDescent="0.25">
      <c r="B80" s="16"/>
      <c r="F80" s="27"/>
      <c r="H80" s="13"/>
      <c r="I80" s="13"/>
      <c r="J80" s="12"/>
      <c r="K80" s="21"/>
    </row>
    <row r="81" spans="1:11" ht="15" x14ac:dyDescent="0.25">
      <c r="B81" s="16"/>
      <c r="H81" s="13"/>
      <c r="I81" s="13"/>
      <c r="J81" s="12"/>
      <c r="K81" s="21"/>
    </row>
    <row r="82" spans="1:11" ht="15" x14ac:dyDescent="0.25">
      <c r="B82" s="16"/>
      <c r="H82" s="13"/>
      <c r="I82" s="13"/>
      <c r="J82" s="12"/>
      <c r="K82" s="21"/>
    </row>
    <row r="83" spans="1:11" ht="15" x14ac:dyDescent="0.25">
      <c r="B83" s="16"/>
      <c r="H83" s="13"/>
      <c r="I83" s="13"/>
      <c r="J83" s="13"/>
      <c r="K83" s="22">
        <f>SUM(K74:K82)</f>
        <v>-1369966.8262714348</v>
      </c>
    </row>
    <row r="84" spans="1:11" ht="15" x14ac:dyDescent="0.25">
      <c r="B84" s="16"/>
      <c r="H84" s="13"/>
      <c r="I84" s="13"/>
      <c r="J84" s="13"/>
      <c r="K84" s="18"/>
    </row>
    <row r="85" spans="1:11" ht="15" x14ac:dyDescent="0.25">
      <c r="A85" s="19" t="s">
        <v>25</v>
      </c>
      <c r="B85" s="16"/>
      <c r="H85" s="13"/>
      <c r="I85" s="13"/>
      <c r="J85" s="13"/>
      <c r="K85" s="18"/>
    </row>
    <row r="86" spans="1:11" ht="15" x14ac:dyDescent="0.25">
      <c r="A86" s="27" t="s">
        <v>186</v>
      </c>
      <c r="B86" s="28">
        <v>6501</v>
      </c>
      <c r="C86" s="27" t="s">
        <v>124</v>
      </c>
      <c r="F86" s="27" t="s">
        <v>28</v>
      </c>
      <c r="G86" s="7">
        <v>6.3521999999999998</v>
      </c>
      <c r="H86" s="13"/>
      <c r="I86" s="13"/>
      <c r="J86" s="29">
        <v>1286812.9099999999</v>
      </c>
      <c r="K86" s="29">
        <v>202577.51802525108</v>
      </c>
    </row>
    <row r="87" spans="1:11" ht="15" x14ac:dyDescent="0.25">
      <c r="A87" s="27" t="s">
        <v>187</v>
      </c>
      <c r="B87" s="28">
        <v>3114</v>
      </c>
      <c r="C87" s="27" t="s">
        <v>54</v>
      </c>
      <c r="F87" s="27" t="s">
        <v>185</v>
      </c>
      <c r="G87" s="7">
        <v>0.77380000000000004</v>
      </c>
      <c r="H87" s="13"/>
      <c r="I87" s="13"/>
      <c r="J87" s="29">
        <v>243074.07</v>
      </c>
      <c r="K87" s="29">
        <v>314130.35668131302</v>
      </c>
    </row>
    <row r="88" spans="1:11" ht="15" x14ac:dyDescent="0.25">
      <c r="A88" s="27" t="s">
        <v>188</v>
      </c>
      <c r="B88" s="28">
        <v>5772</v>
      </c>
      <c r="C88" s="27" t="s">
        <v>158</v>
      </c>
      <c r="F88" s="27" t="s">
        <v>12</v>
      </c>
      <c r="G88" s="7">
        <v>9.3323999999999998</v>
      </c>
      <c r="H88" s="13"/>
      <c r="I88" s="13"/>
      <c r="J88" s="29">
        <v>178663.6</v>
      </c>
      <c r="K88" s="29">
        <v>19144.443015730147</v>
      </c>
    </row>
    <row r="89" spans="1:11" ht="15" x14ac:dyDescent="0.25">
      <c r="A89" s="27" t="s">
        <v>188</v>
      </c>
      <c r="B89" s="28">
        <v>50000</v>
      </c>
      <c r="C89" s="27" t="s">
        <v>158</v>
      </c>
      <c r="F89" s="27" t="s">
        <v>12</v>
      </c>
      <c r="G89" s="7">
        <v>9.3323999999999998</v>
      </c>
      <c r="H89" s="13"/>
      <c r="I89" s="13"/>
      <c r="J89" s="29">
        <v>1598234.05</v>
      </c>
      <c r="K89" s="29">
        <v>171256.48814881488</v>
      </c>
    </row>
    <row r="90" spans="1:11" ht="15" x14ac:dyDescent="0.25">
      <c r="A90" s="27" t="s">
        <v>188</v>
      </c>
      <c r="B90" s="28">
        <v>32858</v>
      </c>
      <c r="C90" s="27" t="s">
        <v>158</v>
      </c>
      <c r="F90" s="27" t="s">
        <v>12</v>
      </c>
      <c r="G90" s="7">
        <v>9.3323999999999998</v>
      </c>
      <c r="H90" s="13"/>
      <c r="I90" s="13"/>
      <c r="J90" s="29">
        <v>1061775.25</v>
      </c>
      <c r="K90" s="21">
        <v>113773.0112296944</v>
      </c>
    </row>
    <row r="91" spans="1:11" ht="15" x14ac:dyDescent="0.25">
      <c r="A91" s="27" t="s">
        <v>189</v>
      </c>
      <c r="B91" s="28">
        <v>5124</v>
      </c>
      <c r="C91" s="27" t="s">
        <v>111</v>
      </c>
      <c r="F91" s="27" t="s">
        <v>11</v>
      </c>
      <c r="G91" s="7">
        <v>0.85319999999999996</v>
      </c>
      <c r="H91" s="13"/>
      <c r="I91" s="13"/>
      <c r="J91" s="29">
        <v>163809.20000000001</v>
      </c>
      <c r="K91" s="21">
        <v>191993.90529770279</v>
      </c>
    </row>
    <row r="92" spans="1:11" ht="15" x14ac:dyDescent="0.25">
      <c r="A92" s="27" t="s">
        <v>190</v>
      </c>
      <c r="B92" s="28">
        <v>194117</v>
      </c>
      <c r="C92" s="27" t="s">
        <v>61</v>
      </c>
      <c r="F92" s="27" t="s">
        <v>185</v>
      </c>
      <c r="G92" s="7">
        <v>0.77380000000000004</v>
      </c>
      <c r="H92" s="13"/>
      <c r="I92" s="13"/>
      <c r="J92" s="29">
        <v>224816.13</v>
      </c>
      <c r="K92" s="21">
        <v>290535.18997156888</v>
      </c>
    </row>
    <row r="93" spans="1:11" ht="15" x14ac:dyDescent="0.25">
      <c r="A93" s="27" t="s">
        <v>180</v>
      </c>
      <c r="B93" s="28">
        <v>3800</v>
      </c>
      <c r="C93" s="27" t="s">
        <v>63</v>
      </c>
      <c r="F93" s="27" t="s">
        <v>14</v>
      </c>
      <c r="G93" s="7">
        <v>105.48</v>
      </c>
      <c r="H93" s="13"/>
      <c r="I93" s="13"/>
      <c r="J93" s="29">
        <v>22661794</v>
      </c>
      <c r="K93" s="40">
        <v>214844.46340538489</v>
      </c>
    </row>
    <row r="94" spans="1:11" ht="15" x14ac:dyDescent="0.25">
      <c r="A94" s="27" t="s">
        <v>191</v>
      </c>
      <c r="B94" s="28">
        <v>2816</v>
      </c>
      <c r="C94" s="27" t="s">
        <v>32</v>
      </c>
      <c r="F94" s="27" t="s">
        <v>28</v>
      </c>
      <c r="G94" s="7">
        <v>6.3521999999999998</v>
      </c>
      <c r="H94" s="13"/>
      <c r="I94" s="13"/>
      <c r="J94" s="29">
        <v>1247492.8899999999</v>
      </c>
      <c r="K94" s="21">
        <v>196387.5334529769</v>
      </c>
    </row>
    <row r="95" spans="1:11" ht="15" x14ac:dyDescent="0.25">
      <c r="B95" s="16"/>
      <c r="H95" s="13"/>
      <c r="I95" s="13"/>
      <c r="J95" s="13"/>
      <c r="K95" s="18">
        <f>SUM(K86:K94)</f>
        <v>1714642.9092284369</v>
      </c>
    </row>
    <row r="97" spans="6:11" x14ac:dyDescent="0.2">
      <c r="J97" s="23">
        <f>SUM(J2:J50)</f>
        <v>1038927703.3930001</v>
      </c>
      <c r="K97" s="24">
        <f>+K43+K51+K66+K69+K70+K83+K95</f>
        <v>73862045.707350746</v>
      </c>
    </row>
    <row r="99" spans="6:11" x14ac:dyDescent="0.2">
      <c r="F99" s="10"/>
      <c r="G99" s="10"/>
      <c r="H99" s="10"/>
      <c r="I99" s="10"/>
      <c r="J99" s="10"/>
      <c r="K99" s="10"/>
    </row>
    <row r="100" spans="6:11" x14ac:dyDescent="0.2">
      <c r="F100" s="10"/>
      <c r="G100" s="10"/>
      <c r="H100" s="10"/>
      <c r="I100" s="10"/>
      <c r="J100" s="10"/>
      <c r="K100" s="10"/>
    </row>
    <row r="101" spans="6:11" x14ac:dyDescent="0.2">
      <c r="F101" s="10"/>
      <c r="G101" s="10"/>
      <c r="H101" s="10"/>
      <c r="I101" s="10"/>
      <c r="J101" s="10"/>
      <c r="K101" s="10"/>
    </row>
    <row r="102" spans="6:11" x14ac:dyDescent="0.2">
      <c r="F102" s="10"/>
      <c r="G102" s="9"/>
      <c r="H102" s="10"/>
      <c r="I102" s="10"/>
      <c r="J102" s="10"/>
      <c r="K102" s="10"/>
    </row>
    <row r="103" spans="6:11" x14ac:dyDescent="0.2">
      <c r="F103" s="10"/>
      <c r="G103" s="10"/>
      <c r="H103" s="10"/>
      <c r="I103" s="10"/>
      <c r="J103" s="10"/>
      <c r="K103" s="10"/>
    </row>
    <row r="104" spans="6:11" x14ac:dyDescent="0.2">
      <c r="F104" s="10"/>
      <c r="G104" s="10"/>
      <c r="H104" s="10"/>
      <c r="I104" s="10"/>
      <c r="J104" s="10"/>
      <c r="K104" s="10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2020-10-28T23:08:14Z</dcterms:modified>
</cp:coreProperties>
</file>