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9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9" i="1" l="1"/>
  <c r="K88" i="1"/>
  <c r="K77" i="1"/>
  <c r="K78" i="1"/>
  <c r="K76" i="1"/>
  <c r="I89" i="1"/>
  <c r="I88" i="1"/>
  <c r="I78" i="1"/>
  <c r="I77" i="1"/>
  <c r="I76" i="1"/>
  <c r="K43" i="1" l="1"/>
  <c r="K72" i="1" l="1"/>
  <c r="I86" i="1" l="1"/>
  <c r="I97" i="1" l="1"/>
  <c r="K97" i="1" l="1"/>
  <c r="K86" i="1" l="1"/>
  <c r="K101" i="1" s="1"/>
</calcChain>
</file>

<file path=xl/sharedStrings.xml><?xml version="1.0" encoding="utf-8"?>
<sst xmlns="http://schemas.openxmlformats.org/spreadsheetml/2006/main" count="269" uniqueCount="205">
  <si>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</si>
  <si>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</si>
  <si>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</si>
  <si>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</si>
  <si>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</si>
  <si>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</si>
  <si>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</si>
  <si>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</si>
  <si>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</si>
  <si>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</si>
  <si>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</si>
  <si>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</si>
  <si>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</si>
  <si>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</si>
  <si>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</si>
  <si>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</si>
  <si>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</si>
  <si>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</si>
  <si>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</si>
  <si>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</si>
  <si>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</si>
  <si>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</si>
  <si>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</si>
  <si>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</si>
  <si>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</si>
  <si>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</si>
  <si>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</si>
  <si>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</si>
  <si>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</si>
  <si>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</si>
  <si>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</si>
  <si>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</si>
  <si>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</si>
  <si>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</si>
  <si>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</si>
  <si>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</si>
  <si>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</si>
  <si>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</si>
  <si>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</si>
  <si>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SAP SE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</si>
  <si>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</si>
  <si>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</si>
  <si>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</si>
  <si>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</si>
  <si>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</si>
  <si>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</si>
  <si>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</si>
  <si>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</si>
  <si>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</si>
  <si>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</si>
  <si>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</si>
  <si>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</si>
  <si>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</si>
  <si>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</si>
  <si>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</si>
  <si>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</si>
  <si>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</si>
  <si>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</si>
  <si>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</si>
  <si>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</si>
  <si>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</si>
  <si>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</si>
  <si>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</si>
  <si>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</si>
  <si>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</si>
  <si>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</si>
  <si>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</si>
  <si>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</si>
  <si>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</si>
  <si>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</si>
  <si>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</si>
  <si>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</si>
  <si>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AIR LIQUIDE SA</t>
  </si>
  <si>
    <t>BASIC FIT NV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</si>
  <si>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</si>
  <si>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</si>
  <si>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</si>
  <si>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</si>
  <si>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</si>
  <si>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</si>
  <si>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</si>
  <si>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</si>
  <si>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</si>
  <si>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</si>
  <si>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</si>
  <si>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</si>
  <si>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</si>
  <si>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</si>
  <si>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</si>
  <si>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</si>
  <si>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</si>
  <si>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</si>
  <si>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</si>
  <si>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KEYWORDS STUDIOS PLC</t>
  </si>
  <si>
    <t>MELROSE INDUSTRIES PLC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</si>
  <si>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</si>
  <si>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</si>
  <si>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</si>
  <si>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</si>
  <si>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</si>
  <si>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</si>
  <si>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</si>
  <si>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</si>
  <si>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</si>
  <si>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</si>
  <si>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SAP GR</t>
  </si>
  <si>
    <t>KAHOOT  AS</t>
  </si>
  <si>
    <t>WIX.COM LTD</t>
  </si>
  <si>
    <t>ADE NO</t>
  </si>
  <si>
    <t>BZ17B8907</t>
  </si>
  <si>
    <t>BZ17B89</t>
  </si>
  <si>
    <t>KAHOOTME NO</t>
  </si>
  <si>
    <t>M98068105</t>
  </si>
  <si>
    <t>BFZCHN7</t>
  </si>
  <si>
    <t>WIX US</t>
  </si>
  <si>
    <t>CAPGEMINI SE</t>
  </si>
  <si>
    <t>416343002</t>
  </si>
  <si>
    <t>4163437</t>
  </si>
  <si>
    <t>CAP FP</t>
  </si>
  <si>
    <t>LA FRANCAISE DES JEUX SAEM</t>
  </si>
  <si>
    <t>SCOUT24 AG</t>
  </si>
  <si>
    <t>BDFG5D907</t>
  </si>
  <si>
    <t>BDFG5D1</t>
  </si>
  <si>
    <t>BG0SC1908</t>
  </si>
  <si>
    <t>BG0SC10</t>
  </si>
  <si>
    <t>FDJ FP</t>
  </si>
  <si>
    <t>BYT934904</t>
  </si>
  <si>
    <t>BYT9340</t>
  </si>
  <si>
    <t>G24 GR</t>
  </si>
  <si>
    <t>RENTOKIL INITIAL PLC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</si>
  <si>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</si>
  <si>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</si>
  <si>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</si>
  <si>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</si>
  <si>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</si>
  <si>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</si>
  <si>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</si>
  <si>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</si>
  <si>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</si>
  <si>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</si>
  <si>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</si>
  <si>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</si>
  <si>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</si>
  <si>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</si>
  <si>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AIRBUS SE</t>
  </si>
  <si>
    <t>AKER BIOMARINE AS</t>
  </si>
  <si>
    <t>AVITA THERAPEUTICS INC CDI</t>
  </si>
  <si>
    <t>EXPERIAN PLC</t>
  </si>
  <si>
    <t>KALERA AS</t>
  </si>
  <si>
    <t>VACCIBODY AS</t>
  </si>
  <si>
    <t>US DOLLAR</t>
  </si>
  <si>
    <t>401225909</t>
  </si>
  <si>
    <t>4012250</t>
  </si>
  <si>
    <t>AIR FP</t>
  </si>
  <si>
    <t>ACI1NGBB6</t>
  </si>
  <si>
    <t>BMGNX52</t>
  </si>
  <si>
    <t>AKBMME NO</t>
  </si>
  <si>
    <t>B19NLV907</t>
  </si>
  <si>
    <t>B19NLV4</t>
  </si>
  <si>
    <t>EXPN LN</t>
  </si>
  <si>
    <t>BMBVH8906</t>
  </si>
  <si>
    <t>BMBVH82</t>
  </si>
  <si>
    <t>KALERA NO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</si>
  <si>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</si>
  <si>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</si>
  <si>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</si>
  <si>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</si>
  <si>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</si>
  <si>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</si>
  <si>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</si>
  <si>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NINTENDO CO LTD</t>
  </si>
  <si>
    <t>NINTENDO CO LTD UNSPONS ADR</t>
  </si>
  <si>
    <t>AUSTRALIAN DOLLAR</t>
  </si>
  <si>
    <t>NORWEGIAN KRONE</t>
  </si>
  <si>
    <t>BYY3DX906</t>
  </si>
  <si>
    <t>BYY3DX6</t>
  </si>
  <si>
    <t>GRF SM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</si>
  <si>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</si>
  <si>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</si>
  <si>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</si>
  <si>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</si>
  <si>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</si>
  <si>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</si>
  <si>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</si>
  <si>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QUANTAFUEL AS</t>
  </si>
  <si>
    <t>RYANAIR HOLDINGS PLC</t>
  </si>
  <si>
    <t>055768006</t>
  </si>
  <si>
    <t>0557681</t>
  </si>
  <si>
    <t>HWDN LN</t>
  </si>
  <si>
    <t>BFZNKQ909</t>
  </si>
  <si>
    <t>BFZNKQ4</t>
  </si>
  <si>
    <t>QFUELME NO</t>
  </si>
  <si>
    <t>BYTBXV906</t>
  </si>
  <si>
    <t>BYTBXV3</t>
  </si>
  <si>
    <t>RYA ID</t>
  </si>
  <si>
    <t>VACCME NO</t>
  </si>
  <si>
    <t>NIHON M+A CENTER INC COMMON STOCK</t>
  </si>
  <si>
    <t>TAKEDA PHARMACEUTICAL CO LTD COMMON STOCK</t>
  </si>
  <si>
    <t>ATLANTIC SAPPHIRE ASA COMMON STOCK NOK.1</t>
  </si>
  <si>
    <t>BUY</t>
  </si>
  <si>
    <t>HOWDEN JOINERY GROUP PLC COMMON STOCK GBP.1</t>
  </si>
  <si>
    <t>RYANAIR HOLDINGS PLC COMMON STOCK EUR.006</t>
  </si>
  <si>
    <t>ADEVINTA ASA COMMON STOCK NOK.2</t>
  </si>
  <si>
    <t>SELL</t>
  </si>
  <si>
    <t>FERGUSON PLC COMMON STOCK GBP.1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</si>
</sst>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_(* #,##0.000_);_(* \(#,##0.000\);_(* &quot;-&quot;??_);_(@_)"/>
    <numFmt numFmtId="170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0" fontId="4" fillId="0" borderId="0" xfId="0" applyFont="1" applyAlignment="1">
      <alignment horizontal="left"/>
    </xf>
    <xf numFmtId="2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69" fontId="0" fillId="0" borderId="0" xfId="1" applyNumberFormat="1" applyFont="1" applyFill="1"/>
    <xf numFmtId="4" fontId="0" fillId="0" borderId="0" xfId="0" applyNumberFormat="1" applyFill="1"/>
    <xf numFmtId="170" fontId="0" fillId="0" borderId="0" xfId="0" applyNumberForma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43" fontId="0" fillId="0" borderId="0" xfId="3" applyFont="1"/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P99" sqref="P99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54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3" t="s">
        <v>72</v>
      </c>
      <c r="B2" s="6">
        <v>9179</v>
      </c>
      <c r="C2" s="25" t="s">
        <v>75</v>
      </c>
      <c r="D2" s="25" t="s">
        <v>76</v>
      </c>
      <c r="E2" t="s">
        <v>77</v>
      </c>
      <c r="F2" s="25" t="s">
        <v>11</v>
      </c>
      <c r="G2" s="26">
        <v>0.85338795016214375</v>
      </c>
      <c r="H2" s="4">
        <v>135.5</v>
      </c>
      <c r="I2" s="31">
        <v>158.89414400000001</v>
      </c>
      <c r="J2" s="9">
        <v>1243754.5</v>
      </c>
      <c r="K2" s="9">
        <v>1457431.5230999999</v>
      </c>
    </row>
    <row r="3" spans="1:11" ht="13.5" x14ac:dyDescent="0.25">
      <c r="A3" s="23" t="s">
        <v>144</v>
      </c>
      <c r="B3" s="6">
        <v>10345</v>
      </c>
      <c r="C3" s="25" t="s">
        <v>151</v>
      </c>
      <c r="D3" s="25" t="s">
        <v>152</v>
      </c>
      <c r="E3" t="s">
        <v>153</v>
      </c>
      <c r="F3" s="25" t="s">
        <v>11</v>
      </c>
      <c r="G3" s="26">
        <v>0.85338795016214375</v>
      </c>
      <c r="H3" s="4">
        <v>62.07</v>
      </c>
      <c r="I3" s="31">
        <v>72.786417</v>
      </c>
      <c r="J3" s="9">
        <v>642114.15</v>
      </c>
      <c r="K3" s="9">
        <v>752429.36097000004</v>
      </c>
    </row>
    <row r="4" spans="1:11" ht="13.5" x14ac:dyDescent="0.25">
      <c r="A4" s="23" t="s">
        <v>145</v>
      </c>
      <c r="B4" s="6">
        <v>195849</v>
      </c>
      <c r="C4" s="25" t="s">
        <v>154</v>
      </c>
      <c r="D4" s="25" t="s">
        <v>155</v>
      </c>
      <c r="E4" t="s">
        <v>156</v>
      </c>
      <c r="F4" s="25" t="s">
        <v>16</v>
      </c>
      <c r="G4" s="26">
        <v>9.33</v>
      </c>
      <c r="H4" s="8">
        <v>93</v>
      </c>
      <c r="I4" s="31">
        <v>9.939508</v>
      </c>
      <c r="J4" s="9">
        <v>18213957</v>
      </c>
      <c r="K4" s="9">
        <v>1952192.6045016076</v>
      </c>
    </row>
    <row r="5" spans="1:11" ht="13.5" x14ac:dyDescent="0.25">
      <c r="A5" s="23" t="s">
        <v>142</v>
      </c>
      <c r="B5" s="6">
        <v>714584</v>
      </c>
      <c r="C5" s="25" t="s">
        <v>121</v>
      </c>
      <c r="D5" s="25" t="s">
        <v>122</v>
      </c>
      <c r="E5" s="26" t="s">
        <v>143</v>
      </c>
      <c r="F5" s="25" t="s">
        <v>16</v>
      </c>
      <c r="G5" s="26">
        <v>9.33</v>
      </c>
      <c r="H5" s="4">
        <v>110</v>
      </c>
      <c r="I5" s="31">
        <v>11.756406999999999</v>
      </c>
      <c r="J5" s="9">
        <v>78604240</v>
      </c>
      <c r="K5" s="9">
        <v>8424891.7470525187</v>
      </c>
    </row>
    <row r="6" spans="1:11" ht="13.5" x14ac:dyDescent="0.25">
      <c r="A6" s="23" t="s">
        <v>146</v>
      </c>
      <c r="B6" s="6">
        <v>60</v>
      </c>
      <c r="C6" s="25" t="s">
        <v>78</v>
      </c>
      <c r="D6" s="25" t="s">
        <v>79</v>
      </c>
      <c r="E6" t="s">
        <v>80</v>
      </c>
      <c r="F6" s="25" t="s">
        <v>81</v>
      </c>
      <c r="G6" s="26">
        <v>1.3964530093562353</v>
      </c>
      <c r="H6" s="4">
        <v>6.9</v>
      </c>
      <c r="I6" s="31">
        <v>4.9455739999999997</v>
      </c>
      <c r="J6" s="9">
        <v>414</v>
      </c>
      <c r="K6" s="9">
        <v>296.46539999999999</v>
      </c>
    </row>
    <row r="7" spans="1:11" ht="13.5" x14ac:dyDescent="0.25">
      <c r="A7" s="23" t="s">
        <v>73</v>
      </c>
      <c r="B7" s="6">
        <v>47522</v>
      </c>
      <c r="C7" s="25" t="s">
        <v>82</v>
      </c>
      <c r="D7" s="25" t="s">
        <v>83</v>
      </c>
      <c r="E7" t="s">
        <v>84</v>
      </c>
      <c r="F7" s="25" t="s">
        <v>11</v>
      </c>
      <c r="G7" s="26">
        <v>0.85338795016214375</v>
      </c>
      <c r="H7" s="37">
        <v>20.350000000000001</v>
      </c>
      <c r="I7" s="31">
        <v>23.863437999999999</v>
      </c>
      <c r="J7" s="9">
        <v>967072.70000000007</v>
      </c>
      <c r="K7" s="9">
        <v>1133215.7898600001</v>
      </c>
    </row>
    <row r="8" spans="1:11" ht="13.5" x14ac:dyDescent="0.25">
      <c r="A8" s="23" t="s">
        <v>56</v>
      </c>
      <c r="B8" s="6">
        <v>18492</v>
      </c>
      <c r="C8" s="25" t="s">
        <v>58</v>
      </c>
      <c r="D8" s="25" t="s">
        <v>59</v>
      </c>
      <c r="E8" t="s">
        <v>60</v>
      </c>
      <c r="F8" s="25" t="s">
        <v>11</v>
      </c>
      <c r="G8" s="26">
        <v>0.85338795016214375</v>
      </c>
      <c r="H8" s="37">
        <v>53.31</v>
      </c>
      <c r="I8" s="31">
        <v>62.513998999999998</v>
      </c>
      <c r="J8" s="9">
        <v>985808.52</v>
      </c>
      <c r="K8" s="9">
        <v>1155170.423736</v>
      </c>
    </row>
    <row r="9" spans="1:11" ht="13.5" x14ac:dyDescent="0.25">
      <c r="A9" s="23" t="s">
        <v>165</v>
      </c>
      <c r="B9" s="6">
        <v>55111</v>
      </c>
      <c r="C9" s="25" t="s">
        <v>166</v>
      </c>
      <c r="D9" s="25" t="s">
        <v>167</v>
      </c>
      <c r="E9" t="s">
        <v>168</v>
      </c>
      <c r="F9" s="25" t="s">
        <v>11</v>
      </c>
      <c r="G9" s="26">
        <v>0.85338795016214375</v>
      </c>
      <c r="H9" s="37">
        <v>19.260000000000002</v>
      </c>
      <c r="I9" s="31">
        <v>22.585249000000001</v>
      </c>
      <c r="J9" s="9">
        <v>1061437.8600000001</v>
      </c>
      <c r="K9" s="9">
        <v>1243792.8843480002</v>
      </c>
    </row>
    <row r="10" spans="1:11" ht="13.5" x14ac:dyDescent="0.25">
      <c r="A10" s="23" t="s">
        <v>115</v>
      </c>
      <c r="B10" s="6">
        <v>18740</v>
      </c>
      <c r="C10" s="25" t="s">
        <v>116</v>
      </c>
      <c r="D10" s="25" t="s">
        <v>117</v>
      </c>
      <c r="E10" s="26" t="s">
        <v>118</v>
      </c>
      <c r="F10" s="25" t="s">
        <v>11</v>
      </c>
      <c r="G10" s="26">
        <v>0.85338795016214375</v>
      </c>
      <c r="H10" s="8">
        <v>109.75</v>
      </c>
      <c r="I10" s="31">
        <v>128.69839300000001</v>
      </c>
      <c r="J10" s="9">
        <v>2056715</v>
      </c>
      <c r="K10" s="9">
        <v>2410058.6370000001</v>
      </c>
    </row>
    <row r="11" spans="1:11" ht="13.5" x14ac:dyDescent="0.25">
      <c r="A11" s="23" t="s">
        <v>133</v>
      </c>
      <c r="B11" s="6">
        <v>52036</v>
      </c>
      <c r="C11" s="25" t="s">
        <v>135</v>
      </c>
      <c r="D11" s="25" t="s">
        <v>136</v>
      </c>
      <c r="E11" t="s">
        <v>137</v>
      </c>
      <c r="F11" s="25" t="s">
        <v>37</v>
      </c>
      <c r="G11" s="26">
        <v>6.351</v>
      </c>
      <c r="H11" s="37">
        <v>199.5</v>
      </c>
      <c r="I11" s="31">
        <v>31.428459</v>
      </c>
      <c r="J11" s="9">
        <v>10381182</v>
      </c>
      <c r="K11" s="9">
        <v>1634574.3977326406</v>
      </c>
    </row>
    <row r="12" spans="1:11" ht="13.5" x14ac:dyDescent="0.25">
      <c r="A12" s="23" t="s">
        <v>147</v>
      </c>
      <c r="B12" s="6">
        <v>27683</v>
      </c>
      <c r="C12" s="25" t="s">
        <v>157</v>
      </c>
      <c r="D12" s="25" t="s">
        <v>158</v>
      </c>
      <c r="E12" s="26" t="s">
        <v>159</v>
      </c>
      <c r="F12" s="25" t="s">
        <v>34</v>
      </c>
      <c r="G12" s="26">
        <v>0.77423350882626196</v>
      </c>
      <c r="H12" s="38">
        <v>29.4577685</v>
      </c>
      <c r="I12" s="31">
        <v>37.749752999999998</v>
      </c>
      <c r="J12" s="9">
        <v>815479.40538550005</v>
      </c>
      <c r="K12" s="9">
        <v>1053273.1999959119</v>
      </c>
    </row>
    <row r="13" spans="1:11" ht="13.5" x14ac:dyDescent="0.25">
      <c r="A13" s="23" t="s">
        <v>33</v>
      </c>
      <c r="B13" s="6">
        <v>31405</v>
      </c>
      <c r="C13" s="25" t="s">
        <v>91</v>
      </c>
      <c r="D13" s="25" t="s">
        <v>92</v>
      </c>
      <c r="E13" s="26" t="s">
        <v>35</v>
      </c>
      <c r="F13" s="25" t="s">
        <v>34</v>
      </c>
      <c r="G13" s="26">
        <v>0.77423350882626196</v>
      </c>
      <c r="H13" s="8">
        <v>79.018800999999996</v>
      </c>
      <c r="I13" s="31">
        <v>100.993517</v>
      </c>
      <c r="J13" s="9">
        <v>2481585.4454049999</v>
      </c>
      <c r="K13" s="9">
        <v>3205215.7612850978</v>
      </c>
    </row>
    <row r="14" spans="1:11" ht="13.5" x14ac:dyDescent="0.25">
      <c r="A14" s="23" t="s">
        <v>68</v>
      </c>
      <c r="B14" s="6">
        <v>212000</v>
      </c>
      <c r="C14" s="25" t="s">
        <v>69</v>
      </c>
      <c r="D14" s="25" t="s">
        <v>70</v>
      </c>
      <c r="E14" s="26" t="s">
        <v>71</v>
      </c>
      <c r="F14" s="25" t="s">
        <v>55</v>
      </c>
      <c r="G14" s="26">
        <v>7.7495999999999992</v>
      </c>
      <c r="H14" s="37">
        <v>51.95</v>
      </c>
      <c r="I14" s="31">
        <v>6.7032259999999999</v>
      </c>
      <c r="J14" s="9">
        <v>11013400</v>
      </c>
      <c r="K14" s="9">
        <v>1421157.2210178592</v>
      </c>
    </row>
    <row r="15" spans="1:11" ht="13.5" x14ac:dyDescent="0.25">
      <c r="A15" s="23" t="s">
        <v>169</v>
      </c>
      <c r="B15" s="6">
        <v>34337</v>
      </c>
      <c r="C15" s="25" t="s">
        <v>174</v>
      </c>
      <c r="D15" s="25" t="s">
        <v>175</v>
      </c>
      <c r="E15" t="s">
        <v>176</v>
      </c>
      <c r="F15" s="25" t="s">
        <v>11</v>
      </c>
      <c r="G15" s="26">
        <v>0.85338795016214375</v>
      </c>
      <c r="H15" s="37">
        <v>24.59</v>
      </c>
      <c r="I15" s="31">
        <v>28.835476</v>
      </c>
      <c r="J15" s="9">
        <v>844346.83</v>
      </c>
      <c r="K15" s="9">
        <v>989405.61539399996</v>
      </c>
    </row>
    <row r="16" spans="1:11" ht="13.5" x14ac:dyDescent="0.25">
      <c r="A16" s="23" t="s">
        <v>183</v>
      </c>
      <c r="B16" s="6">
        <v>164693</v>
      </c>
      <c r="C16" s="25" t="s">
        <v>186</v>
      </c>
      <c r="D16" s="25" t="s">
        <v>187</v>
      </c>
      <c r="E16" t="s">
        <v>188</v>
      </c>
      <c r="F16" s="25" t="s">
        <v>34</v>
      </c>
      <c r="G16" s="26">
        <v>0.77423350882626196</v>
      </c>
      <c r="H16" s="37">
        <v>5.9422035000000006</v>
      </c>
      <c r="I16" s="31">
        <v>7.635275</v>
      </c>
      <c r="J16" s="9">
        <v>978639.32102550007</v>
      </c>
      <c r="K16" s="9">
        <v>1264010.547036536</v>
      </c>
    </row>
    <row r="17" spans="1:11" ht="13.5" x14ac:dyDescent="0.25">
      <c r="A17" s="23" t="s">
        <v>106</v>
      </c>
      <c r="B17" s="6">
        <v>1557248</v>
      </c>
      <c r="C17" s="25" t="s">
        <v>109</v>
      </c>
      <c r="D17" s="25" t="s">
        <v>110</v>
      </c>
      <c r="E17" t="s">
        <v>111</v>
      </c>
      <c r="F17" s="25" t="s">
        <v>16</v>
      </c>
      <c r="G17" s="26">
        <v>9.33</v>
      </c>
      <c r="H17" s="37">
        <v>42.95</v>
      </c>
      <c r="I17" s="31">
        <v>4.5903429999999998</v>
      </c>
      <c r="J17" s="9">
        <v>66883801.600000001</v>
      </c>
      <c r="K17" s="9">
        <v>7168681.8435155414</v>
      </c>
    </row>
    <row r="18" spans="1:11" ht="13.5" x14ac:dyDescent="0.25">
      <c r="A18" s="23" t="s">
        <v>148</v>
      </c>
      <c r="B18" s="6">
        <v>2754891</v>
      </c>
      <c r="C18" s="25" t="s">
        <v>160</v>
      </c>
      <c r="D18" s="25" t="s">
        <v>161</v>
      </c>
      <c r="E18" t="s">
        <v>162</v>
      </c>
      <c r="F18" s="25" t="s">
        <v>16</v>
      </c>
      <c r="G18" s="26">
        <v>9.33</v>
      </c>
      <c r="H18" s="4">
        <v>33</v>
      </c>
      <c r="I18" s="31">
        <v>3.5269219999999999</v>
      </c>
      <c r="J18" s="9">
        <v>90911403</v>
      </c>
      <c r="K18" s="9">
        <v>9743987.4598070737</v>
      </c>
    </row>
    <row r="19" spans="1:11" ht="13.5" x14ac:dyDescent="0.25">
      <c r="A19" s="23" t="s">
        <v>93</v>
      </c>
      <c r="B19" s="6">
        <v>53479</v>
      </c>
      <c r="C19" s="25" t="s">
        <v>95</v>
      </c>
      <c r="D19" s="25" t="s">
        <v>96</v>
      </c>
      <c r="E19" t="s">
        <v>97</v>
      </c>
      <c r="F19" s="25" t="s">
        <v>34</v>
      </c>
      <c r="G19" s="26">
        <v>0.77423350882626196</v>
      </c>
      <c r="H19" s="37">
        <v>21.76</v>
      </c>
      <c r="I19" s="31">
        <v>28.131322999999998</v>
      </c>
      <c r="J19" s="9">
        <v>1163703.04</v>
      </c>
      <c r="K19" s="9">
        <v>1503038.8464640002</v>
      </c>
    </row>
    <row r="20" spans="1:11" ht="13.5" x14ac:dyDescent="0.25">
      <c r="A20" s="23" t="s">
        <v>119</v>
      </c>
      <c r="B20" s="6">
        <v>63220</v>
      </c>
      <c r="C20" s="25" t="s">
        <v>123</v>
      </c>
      <c r="D20" s="25" t="s">
        <v>124</v>
      </c>
      <c r="E20" t="s">
        <v>125</v>
      </c>
      <c r="F20" s="25" t="s">
        <v>11</v>
      </c>
      <c r="G20" s="26">
        <v>0.85338795016214375</v>
      </c>
      <c r="H20" s="37">
        <v>31.42</v>
      </c>
      <c r="I20" s="31">
        <v>36.844678999999999</v>
      </c>
      <c r="J20" s="9">
        <v>1986372.4000000001</v>
      </c>
      <c r="K20" s="9">
        <v>2327631.1783199999</v>
      </c>
    </row>
    <row r="21" spans="1:11" ht="13.5" x14ac:dyDescent="0.25">
      <c r="A21" s="23" t="s">
        <v>64</v>
      </c>
      <c r="B21" s="6">
        <v>5010</v>
      </c>
      <c r="C21" s="25" t="s">
        <v>65</v>
      </c>
      <c r="D21" s="25" t="s">
        <v>66</v>
      </c>
      <c r="E21" t="s">
        <v>67</v>
      </c>
      <c r="F21" s="25" t="s">
        <v>11</v>
      </c>
      <c r="G21" s="26">
        <v>0.85338795016214375</v>
      </c>
      <c r="H21" s="37">
        <v>399.4</v>
      </c>
      <c r="I21" s="31">
        <v>468.35661199999998</v>
      </c>
      <c r="J21" s="9">
        <v>2000994</v>
      </c>
      <c r="K21" s="9">
        <v>2344764.7692</v>
      </c>
    </row>
    <row r="22" spans="1:11" ht="13.5" x14ac:dyDescent="0.25">
      <c r="A22" s="23" t="s">
        <v>94</v>
      </c>
      <c r="B22" s="6">
        <v>1121054</v>
      </c>
      <c r="C22" s="25" t="s">
        <v>98</v>
      </c>
      <c r="D22" s="25" t="s">
        <v>99</v>
      </c>
      <c r="E22" t="s">
        <v>100</v>
      </c>
      <c r="F22" s="25" t="s">
        <v>34</v>
      </c>
      <c r="G22" s="26">
        <v>0.77423350882626196</v>
      </c>
      <c r="H22" s="37">
        <v>1.1418139999999999</v>
      </c>
      <c r="I22" s="31">
        <v>1.4931840000000001</v>
      </c>
      <c r="J22" s="9">
        <v>1280035.1519559999</v>
      </c>
      <c r="K22" s="9">
        <v>1653293.4022663697</v>
      </c>
    </row>
    <row r="23" spans="1:11" ht="13.5" x14ac:dyDescent="0.25">
      <c r="A23" s="23" t="s">
        <v>21</v>
      </c>
      <c r="B23" s="6">
        <v>56416</v>
      </c>
      <c r="C23" s="25" t="s">
        <v>17</v>
      </c>
      <c r="D23" s="25" t="s">
        <v>18</v>
      </c>
      <c r="E23" s="30" t="s">
        <v>85</v>
      </c>
      <c r="F23" s="25" t="s">
        <v>10</v>
      </c>
      <c r="G23" s="26">
        <v>8.9543999999999997</v>
      </c>
      <c r="H23" s="37">
        <v>272.60000000000002</v>
      </c>
      <c r="I23" s="31">
        <v>30.458100999999999</v>
      </c>
      <c r="J23" s="9">
        <v>15379001.600000001</v>
      </c>
      <c r="K23" s="9">
        <v>1717479.8534798536</v>
      </c>
    </row>
    <row r="24" spans="1:11" ht="13.5" x14ac:dyDescent="0.25">
      <c r="A24" s="23" t="s">
        <v>74</v>
      </c>
      <c r="B24" s="6">
        <v>8147</v>
      </c>
      <c r="C24" s="25" t="s">
        <v>86</v>
      </c>
      <c r="D24" s="25" t="s">
        <v>87</v>
      </c>
      <c r="E24" s="30" t="s">
        <v>88</v>
      </c>
      <c r="F24" s="25" t="s">
        <v>13</v>
      </c>
      <c r="G24" s="26">
        <v>1</v>
      </c>
      <c r="H24" s="37">
        <v>227.03</v>
      </c>
      <c r="I24" s="31">
        <v>227.03</v>
      </c>
      <c r="J24" s="9">
        <v>1849613.41</v>
      </c>
      <c r="K24" s="9">
        <v>1849613.41</v>
      </c>
    </row>
    <row r="25" spans="1:11" ht="13.5" x14ac:dyDescent="0.25">
      <c r="A25" s="23" t="s">
        <v>101</v>
      </c>
      <c r="B25" s="6">
        <v>54404</v>
      </c>
      <c r="C25" s="25" t="s">
        <v>102</v>
      </c>
      <c r="D25" s="25" t="s">
        <v>103</v>
      </c>
      <c r="E25" s="30" t="s">
        <v>104</v>
      </c>
      <c r="F25" s="25" t="s">
        <v>15</v>
      </c>
      <c r="G25" s="26">
        <v>105.45000000000002</v>
      </c>
      <c r="H25" s="37">
        <v>5980</v>
      </c>
      <c r="I25" s="31">
        <v>56.666350999999999</v>
      </c>
      <c r="J25" s="9">
        <v>325335920</v>
      </c>
      <c r="K25" s="9">
        <v>3085214.9834044566</v>
      </c>
    </row>
    <row r="26" spans="1:11" ht="13.5" x14ac:dyDescent="0.25">
      <c r="A26" s="23" t="s">
        <v>170</v>
      </c>
      <c r="B26" s="6">
        <v>3800</v>
      </c>
      <c r="C26" s="25" t="s">
        <v>177</v>
      </c>
      <c r="D26" s="25" t="s">
        <v>178</v>
      </c>
      <c r="E26" s="30" t="s">
        <v>179</v>
      </c>
      <c r="F26" s="25" t="s">
        <v>15</v>
      </c>
      <c r="G26" s="26">
        <v>105.45000000000002</v>
      </c>
      <c r="H26" s="37">
        <v>59660</v>
      </c>
      <c r="I26" s="31">
        <v>565.33687099999997</v>
      </c>
      <c r="J26" s="9">
        <v>226708000</v>
      </c>
      <c r="K26" s="9">
        <v>2149909.9099099096</v>
      </c>
    </row>
    <row r="27" spans="1:11" ht="13.5" x14ac:dyDescent="0.25">
      <c r="A27" s="23" t="s">
        <v>171</v>
      </c>
      <c r="B27" s="6">
        <v>13462</v>
      </c>
      <c r="C27" s="25" t="s">
        <v>180</v>
      </c>
      <c r="D27" s="25" t="s">
        <v>181</v>
      </c>
      <c r="E27" s="30" t="s">
        <v>182</v>
      </c>
      <c r="F27" s="25" t="s">
        <v>13</v>
      </c>
      <c r="G27" s="26">
        <v>1</v>
      </c>
      <c r="H27" s="37">
        <v>70.900000000000006</v>
      </c>
      <c r="I27" s="31">
        <v>70.900000000000006</v>
      </c>
      <c r="J27" s="9">
        <v>954455.8</v>
      </c>
      <c r="K27" s="9">
        <v>954455.8</v>
      </c>
    </row>
    <row r="28" spans="1:11" ht="13.5" x14ac:dyDescent="0.25">
      <c r="A28" s="23" t="s">
        <v>50</v>
      </c>
      <c r="B28" s="6">
        <v>41410</v>
      </c>
      <c r="C28" s="25" t="s">
        <v>51</v>
      </c>
      <c r="D28" s="25" t="s">
        <v>52</v>
      </c>
      <c r="E28" s="30" t="s">
        <v>53</v>
      </c>
      <c r="F28" s="25" t="s">
        <v>37</v>
      </c>
      <c r="G28" s="26">
        <v>6.351</v>
      </c>
      <c r="H28" s="37">
        <v>439.35</v>
      </c>
      <c r="I28" s="31">
        <v>69.213500999999994</v>
      </c>
      <c r="J28" s="9">
        <v>18193483.5</v>
      </c>
      <c r="K28" s="9">
        <v>2864664.3835616438</v>
      </c>
    </row>
    <row r="29" spans="1:11" ht="13.5" x14ac:dyDescent="0.25">
      <c r="A29" s="23" t="s">
        <v>184</v>
      </c>
      <c r="B29" s="6">
        <v>179362</v>
      </c>
      <c r="C29" s="25" t="s">
        <v>189</v>
      </c>
      <c r="D29" s="25" t="s">
        <v>190</v>
      </c>
      <c r="E29" s="30" t="s">
        <v>191</v>
      </c>
      <c r="F29" s="25" t="s">
        <v>16</v>
      </c>
      <c r="G29" s="26">
        <v>9.33</v>
      </c>
      <c r="H29" s="37">
        <v>63</v>
      </c>
      <c r="I29" s="31">
        <v>6.7332150000000004</v>
      </c>
      <c r="J29" s="9">
        <v>11299806</v>
      </c>
      <c r="K29" s="9">
        <v>1211126.0450160771</v>
      </c>
    </row>
    <row r="30" spans="1:11" ht="13.5" x14ac:dyDescent="0.25">
      <c r="A30" s="23" t="s">
        <v>129</v>
      </c>
      <c r="B30" s="6">
        <v>280302</v>
      </c>
      <c r="C30" s="25" t="s">
        <v>130</v>
      </c>
      <c r="D30" s="25" t="s">
        <v>131</v>
      </c>
      <c r="E30" s="30" t="s">
        <v>132</v>
      </c>
      <c r="F30" s="25" t="s">
        <v>34</v>
      </c>
      <c r="G30" s="26">
        <v>0.77423350882626196</v>
      </c>
      <c r="H30" s="39">
        <v>5.3559999999999999</v>
      </c>
      <c r="I30" s="31">
        <v>6.9242350000000004</v>
      </c>
      <c r="J30" s="9">
        <v>1501297.5119999999</v>
      </c>
      <c r="K30" s="9">
        <v>1939075.8664992</v>
      </c>
    </row>
    <row r="31" spans="1:11" ht="13.5" x14ac:dyDescent="0.25">
      <c r="A31" s="23" t="s">
        <v>185</v>
      </c>
      <c r="B31" s="6">
        <v>65037</v>
      </c>
      <c r="C31" s="25" t="s">
        <v>192</v>
      </c>
      <c r="D31" s="25" t="s">
        <v>193</v>
      </c>
      <c r="E31" s="30" t="s">
        <v>194</v>
      </c>
      <c r="F31" s="25" t="s">
        <v>11</v>
      </c>
      <c r="G31" s="26">
        <v>0.85338795016214375</v>
      </c>
      <c r="H31" s="39">
        <v>11.41</v>
      </c>
      <c r="I31" s="31">
        <v>13.379942</v>
      </c>
      <c r="J31" s="9">
        <v>742072.17</v>
      </c>
      <c r="K31" s="9">
        <v>869560.16880600003</v>
      </c>
    </row>
    <row r="32" spans="1:11" ht="13.5" x14ac:dyDescent="0.25">
      <c r="A32" s="23" t="s">
        <v>39</v>
      </c>
      <c r="B32" s="6">
        <v>21716</v>
      </c>
      <c r="C32" s="25" t="s">
        <v>40</v>
      </c>
      <c r="D32" s="25" t="s">
        <v>41</v>
      </c>
      <c r="E32" s="12" t="s">
        <v>105</v>
      </c>
      <c r="F32" s="25" t="s">
        <v>11</v>
      </c>
      <c r="G32" s="26">
        <v>0.85338795016214375</v>
      </c>
      <c r="H32" s="39">
        <v>132.76</v>
      </c>
      <c r="I32" s="31">
        <v>155.68108100000001</v>
      </c>
      <c r="J32" s="9">
        <v>2883016.1599999997</v>
      </c>
      <c r="K32" s="9">
        <v>3378318.3362879995</v>
      </c>
    </row>
    <row r="33" spans="1:11" ht="13.5" x14ac:dyDescent="0.25">
      <c r="A33" s="23" t="s">
        <v>120</v>
      </c>
      <c r="B33" s="6">
        <v>10553</v>
      </c>
      <c r="C33" s="25" t="s">
        <v>126</v>
      </c>
      <c r="D33" s="25" t="s">
        <v>127</v>
      </c>
      <c r="E33" s="12" t="s">
        <v>128</v>
      </c>
      <c r="F33" s="25" t="s">
        <v>11</v>
      </c>
      <c r="G33" s="26">
        <v>0.85338795016214375</v>
      </c>
      <c r="H33" s="39">
        <v>74.5</v>
      </c>
      <c r="I33" s="31">
        <v>87.362463000000005</v>
      </c>
      <c r="J33" s="9">
        <v>786198.5</v>
      </c>
      <c r="K33" s="9">
        <v>921267.40229999996</v>
      </c>
    </row>
    <row r="34" spans="1:11" x14ac:dyDescent="0.2">
      <c r="A34" s="7" t="s">
        <v>57</v>
      </c>
      <c r="B34" s="6">
        <v>104400</v>
      </c>
      <c r="C34" s="25" t="s">
        <v>61</v>
      </c>
      <c r="D34" s="25" t="s">
        <v>62</v>
      </c>
      <c r="E34" s="12" t="s">
        <v>63</v>
      </c>
      <c r="F34" s="25" t="s">
        <v>15</v>
      </c>
      <c r="G34" s="26">
        <v>105.45000000000002</v>
      </c>
      <c r="H34" s="39">
        <v>3744</v>
      </c>
      <c r="I34" s="31">
        <v>35.478062999999999</v>
      </c>
      <c r="J34" s="9">
        <v>390873600</v>
      </c>
      <c r="K34" s="9">
        <v>3706719.7724039825</v>
      </c>
    </row>
    <row r="35" spans="1:11" x14ac:dyDescent="0.2">
      <c r="A35" s="10" t="s">
        <v>134</v>
      </c>
      <c r="B35" s="6">
        <v>18635</v>
      </c>
      <c r="C35" s="25" t="s">
        <v>138</v>
      </c>
      <c r="D35" s="25" t="s">
        <v>139</v>
      </c>
      <c r="E35" s="12" t="s">
        <v>140</v>
      </c>
      <c r="F35" s="25" t="s">
        <v>141</v>
      </c>
      <c r="G35" s="26">
        <v>0.92070000000000007</v>
      </c>
      <c r="H35" s="39">
        <v>124.05</v>
      </c>
      <c r="I35" s="31">
        <v>135.020408</v>
      </c>
      <c r="J35" s="9">
        <v>2311671.75</v>
      </c>
      <c r="K35" s="9">
        <v>2510776.3115021177</v>
      </c>
    </row>
    <row r="36" spans="1:11" x14ac:dyDescent="0.2">
      <c r="A36" s="10" t="s">
        <v>149</v>
      </c>
      <c r="B36" s="6">
        <v>402915</v>
      </c>
      <c r="C36" s="25" t="s">
        <v>163</v>
      </c>
      <c r="D36" s="25" t="s">
        <v>164</v>
      </c>
      <c r="E36" t="s">
        <v>195</v>
      </c>
      <c r="F36" s="25" t="s">
        <v>16</v>
      </c>
      <c r="G36" s="26">
        <v>9.33</v>
      </c>
      <c r="H36" s="39">
        <v>37</v>
      </c>
      <c r="I36" s="31">
        <v>3.9544280000000001</v>
      </c>
      <c r="J36" s="9">
        <v>14907855</v>
      </c>
      <c r="K36" s="9">
        <v>1597840.8360128617</v>
      </c>
    </row>
    <row r="37" spans="1:11" x14ac:dyDescent="0.2">
      <c r="A37" s="10" t="s">
        <v>107</v>
      </c>
      <c r="B37" s="6">
        <v>9728</v>
      </c>
      <c r="C37" s="25" t="s">
        <v>112</v>
      </c>
      <c r="D37" s="25" t="s">
        <v>113</v>
      </c>
      <c r="E37" t="s">
        <v>114</v>
      </c>
      <c r="F37" s="25" t="s">
        <v>13</v>
      </c>
      <c r="G37" s="26">
        <v>1</v>
      </c>
      <c r="H37" s="39">
        <v>254.85</v>
      </c>
      <c r="I37" s="31">
        <v>254.85</v>
      </c>
      <c r="J37" s="9">
        <v>2479180.7999999998</v>
      </c>
      <c r="K37" s="9">
        <v>2479180.7999999998</v>
      </c>
    </row>
    <row r="38" spans="1:11" x14ac:dyDescent="0.2">
      <c r="A38" s="10" t="s">
        <v>172</v>
      </c>
      <c r="B38" s="6">
        <v>-2622.11</v>
      </c>
      <c r="C38" s="25" t="s">
        <v>81</v>
      </c>
      <c r="D38" s="25"/>
      <c r="E38"/>
      <c r="F38" s="25" t="s">
        <v>81</v>
      </c>
      <c r="G38" s="26">
        <v>1.3964530093562353</v>
      </c>
      <c r="H38" s="39">
        <v>1</v>
      </c>
      <c r="I38" s="31">
        <v>0.71675</v>
      </c>
      <c r="J38" s="9">
        <v>-2622.11</v>
      </c>
      <c r="K38" s="9">
        <v>-1877.6929709999999</v>
      </c>
    </row>
    <row r="39" spans="1:11" x14ac:dyDescent="0.2">
      <c r="A39" s="4" t="s">
        <v>173</v>
      </c>
      <c r="B39" s="36">
        <v>-2159.86</v>
      </c>
      <c r="C39" s="25" t="s">
        <v>16</v>
      </c>
      <c r="D39"/>
      <c r="E39"/>
      <c r="F39" s="25" t="s">
        <v>16</v>
      </c>
      <c r="G39" s="26">
        <v>9.33</v>
      </c>
      <c r="H39" s="39">
        <v>1</v>
      </c>
      <c r="I39" s="31">
        <v>0.106876</v>
      </c>
      <c r="J39" s="9">
        <v>-2159.86</v>
      </c>
      <c r="K39" s="9">
        <v>-231.49624866023581</v>
      </c>
    </row>
    <row r="40" spans="1:11" ht="13.5" x14ac:dyDescent="0.25">
      <c r="A40" s="5" t="s">
        <v>19</v>
      </c>
      <c r="B40" s="6">
        <v>916019.84</v>
      </c>
      <c r="C40" s="25" t="s">
        <v>20</v>
      </c>
      <c r="D40"/>
      <c r="E40"/>
      <c r="F40" s="25" t="s">
        <v>13</v>
      </c>
      <c r="G40" s="26">
        <v>1</v>
      </c>
      <c r="H40" s="39">
        <v>1</v>
      </c>
      <c r="I40" s="31">
        <v>100</v>
      </c>
      <c r="J40" s="9">
        <v>916019.84</v>
      </c>
      <c r="K40" s="9">
        <v>916019.84</v>
      </c>
    </row>
    <row r="41" spans="1:11" x14ac:dyDescent="0.2">
      <c r="A41" s="7" t="s">
        <v>150</v>
      </c>
      <c r="B41" s="6">
        <v>-11282.15</v>
      </c>
      <c r="C41" s="25" t="s">
        <v>13</v>
      </c>
      <c r="D41"/>
      <c r="E41"/>
      <c r="F41" s="25" t="s">
        <v>13</v>
      </c>
      <c r="G41" s="26">
        <v>1</v>
      </c>
      <c r="H41" s="39">
        <v>1</v>
      </c>
      <c r="I41" s="31">
        <v>1</v>
      </c>
      <c r="J41" s="9">
        <v>-11282.15</v>
      </c>
      <c r="K41" s="9">
        <v>-11282.15</v>
      </c>
    </row>
    <row r="42" spans="1:11" x14ac:dyDescent="0.2">
      <c r="C42" s="25"/>
      <c r="D42"/>
      <c r="E42"/>
      <c r="F42" s="25"/>
      <c r="G42" s="26"/>
      <c r="H42"/>
      <c r="I42" s="8"/>
      <c r="J42" s="9"/>
      <c r="K42" s="9"/>
    </row>
    <row r="43" spans="1:11" x14ac:dyDescent="0.2">
      <c r="C43" s="12"/>
      <c r="D43" s="12"/>
      <c r="E43" s="12"/>
      <c r="F43" s="12"/>
      <c r="I43" s="8"/>
      <c r="J43" s="9"/>
      <c r="K43" s="3">
        <f>SUM(K2:K42)</f>
        <v>84976346.057967573</v>
      </c>
    </row>
    <row r="44" spans="1:11" x14ac:dyDescent="0.2">
      <c r="A44" s="10"/>
      <c r="B44" s="6"/>
      <c r="C44" s="7"/>
      <c r="D44" s="7"/>
      <c r="E44" s="7"/>
      <c r="F44" s="7"/>
      <c r="I44" s="8"/>
      <c r="J44" s="9"/>
      <c r="K44" s="9"/>
    </row>
    <row r="45" spans="1:11" x14ac:dyDescent="0.2">
      <c r="A45" s="1" t="s">
        <v>22</v>
      </c>
    </row>
    <row r="46" spans="1:11" x14ac:dyDescent="0.2">
      <c r="A46" s="28" t="s">
        <v>90</v>
      </c>
      <c r="C46" s="28" t="s">
        <v>58</v>
      </c>
      <c r="K46" s="9">
        <v>26606.797055999996</v>
      </c>
    </row>
    <row r="47" spans="1:11" x14ac:dyDescent="0.2">
      <c r="A47" s="29" t="s">
        <v>90</v>
      </c>
      <c r="C47" s="29" t="s">
        <v>58</v>
      </c>
      <c r="K47" s="9">
        <v>16002.499211999999</v>
      </c>
    </row>
    <row r="48" spans="1:11" x14ac:dyDescent="0.2">
      <c r="A48" s="29" t="s">
        <v>31</v>
      </c>
      <c r="C48" s="29" t="s">
        <v>12</v>
      </c>
      <c r="K48" s="9">
        <v>13992.803622000001</v>
      </c>
    </row>
    <row r="49" spans="1:11" x14ac:dyDescent="0.2">
      <c r="A49" s="29" t="s">
        <v>31</v>
      </c>
      <c r="C49" s="29" t="s">
        <v>12</v>
      </c>
      <c r="K49" s="9">
        <v>11555.014337999999</v>
      </c>
    </row>
    <row r="50" spans="1:11" x14ac:dyDescent="0.2">
      <c r="A50" s="28" t="s">
        <v>23</v>
      </c>
      <c r="C50" s="28" t="s">
        <v>14</v>
      </c>
      <c r="K50" s="9">
        <v>10041.576048000001</v>
      </c>
    </row>
    <row r="51" spans="1:11" x14ac:dyDescent="0.2">
      <c r="A51" s="28" t="s">
        <v>23</v>
      </c>
      <c r="C51" s="28" t="s">
        <v>14</v>
      </c>
      <c r="K51" s="9">
        <v>11157.305418</v>
      </c>
    </row>
    <row r="52" spans="1:11" x14ac:dyDescent="0.2">
      <c r="A52" s="29" t="s">
        <v>89</v>
      </c>
      <c r="C52" s="29" t="s">
        <v>44</v>
      </c>
      <c r="K52" s="9">
        <v>14444.813754000001</v>
      </c>
    </row>
    <row r="53" spans="1:11" x14ac:dyDescent="0.2">
      <c r="A53" s="28" t="s">
        <v>47</v>
      </c>
      <c r="C53" s="28" t="s">
        <v>32</v>
      </c>
      <c r="K53" s="9">
        <v>8133.9442379999991</v>
      </c>
    </row>
    <row r="54" spans="1:11" x14ac:dyDescent="0.2">
      <c r="A54" s="28" t="s">
        <v>196</v>
      </c>
      <c r="C54" s="28" t="s">
        <v>102</v>
      </c>
      <c r="K54" s="9">
        <v>6706.9890943575147</v>
      </c>
    </row>
    <row r="55" spans="1:11" x14ac:dyDescent="0.2">
      <c r="A55" s="28" t="s">
        <v>38</v>
      </c>
      <c r="C55" s="28" t="s">
        <v>36</v>
      </c>
      <c r="K55" s="9">
        <v>5974.3725397575181</v>
      </c>
    </row>
    <row r="56" spans="1:11" x14ac:dyDescent="0.2">
      <c r="A56" s="29" t="s">
        <v>45</v>
      </c>
      <c r="C56" s="29" t="s">
        <v>43</v>
      </c>
      <c r="K56" s="9">
        <v>1630.7132735002363</v>
      </c>
    </row>
    <row r="57" spans="1:11" x14ac:dyDescent="0.2">
      <c r="A57" s="28" t="s">
        <v>48</v>
      </c>
      <c r="C57" s="28" t="s">
        <v>40</v>
      </c>
      <c r="K57" s="9">
        <v>14922.509742</v>
      </c>
    </row>
    <row r="58" spans="1:11" x14ac:dyDescent="0.2">
      <c r="A58" s="29" t="s">
        <v>48</v>
      </c>
      <c r="C58" s="29" t="s">
        <v>40</v>
      </c>
      <c r="K58" s="9">
        <v>14468.753627999999</v>
      </c>
    </row>
    <row r="59" spans="1:11" x14ac:dyDescent="0.2">
      <c r="A59" s="28" t="s">
        <v>48</v>
      </c>
      <c r="C59" s="28" t="s">
        <v>40</v>
      </c>
      <c r="K59" s="9">
        <v>16667.284788000001</v>
      </c>
    </row>
    <row r="60" spans="1:11" x14ac:dyDescent="0.2">
      <c r="A60" s="29" t="s">
        <v>19</v>
      </c>
      <c r="C60" s="29" t="s">
        <v>20</v>
      </c>
      <c r="K60" s="9">
        <v>248.74</v>
      </c>
    </row>
    <row r="61" spans="1:11" x14ac:dyDescent="0.2">
      <c r="A61" s="28" t="s">
        <v>197</v>
      </c>
      <c r="C61" s="28" t="s">
        <v>61</v>
      </c>
      <c r="K61" s="9">
        <v>89103.840682788039</v>
      </c>
    </row>
    <row r="62" spans="1:11" x14ac:dyDescent="0.2">
      <c r="A62" s="28" t="s">
        <v>49</v>
      </c>
      <c r="C62" s="28" t="s">
        <v>42</v>
      </c>
      <c r="G62" s="11"/>
      <c r="K62" s="9">
        <v>7614.4384259999997</v>
      </c>
    </row>
    <row r="63" spans="1:11" x14ac:dyDescent="0.2">
      <c r="A63" s="28"/>
      <c r="C63" s="28"/>
      <c r="G63" s="11"/>
      <c r="K63" s="9"/>
    </row>
    <row r="64" spans="1:11" x14ac:dyDescent="0.2">
      <c r="A64" s="28"/>
      <c r="C64" s="28"/>
      <c r="G64" s="11"/>
      <c r="K64" s="9"/>
    </row>
    <row r="65" spans="1:11" x14ac:dyDescent="0.2">
      <c r="A65" s="28"/>
      <c r="C65" s="28"/>
      <c r="G65" s="11"/>
      <c r="K65" s="9"/>
    </row>
    <row r="66" spans="1:11" x14ac:dyDescent="0.2">
      <c r="A66" s="28"/>
      <c r="C66" s="28"/>
      <c r="G66" s="11"/>
      <c r="K66" s="9"/>
    </row>
    <row r="67" spans="1:11" x14ac:dyDescent="0.2">
      <c r="A67" s="29"/>
      <c r="C67" s="29"/>
      <c r="G67" s="11"/>
      <c r="K67" s="9"/>
    </row>
    <row r="68" spans="1:11" x14ac:dyDescent="0.2">
      <c r="A68" s="29"/>
      <c r="C68" s="29"/>
      <c r="G68" s="11"/>
      <c r="K68" s="9"/>
    </row>
    <row r="69" spans="1:11" x14ac:dyDescent="0.2">
      <c r="A69" s="29"/>
      <c r="C69" s="29"/>
      <c r="K69" s="9"/>
    </row>
    <row r="70" spans="1:11" x14ac:dyDescent="0.2">
      <c r="A70" s="29"/>
      <c r="C70" s="29"/>
      <c r="K70" s="9"/>
    </row>
    <row r="71" spans="1:11" x14ac:dyDescent="0.2">
      <c r="A71" s="7"/>
      <c r="K71" s="9"/>
    </row>
    <row r="72" spans="1:11" x14ac:dyDescent="0.2">
      <c r="K72" s="21">
        <f>SUM(K46:K71)</f>
        <v>269272.39586040331</v>
      </c>
    </row>
    <row r="74" spans="1:11" x14ac:dyDescent="0.2">
      <c r="A74" s="1" t="s">
        <v>24</v>
      </c>
    </row>
    <row r="75" spans="1:11" customFormat="1" x14ac:dyDescent="0.2">
      <c r="A75" s="19" t="s">
        <v>0</v>
      </c>
      <c r="B75" s="20" t="s">
        <v>25</v>
      </c>
      <c r="C75" s="19" t="s">
        <v>26</v>
      </c>
      <c r="D75" s="19" t="s">
        <v>27</v>
      </c>
      <c r="E75" s="19" t="s">
        <v>28</v>
      </c>
      <c r="F75" s="18" t="s">
        <v>29</v>
      </c>
      <c r="G75" s="19" t="s">
        <v>46</v>
      </c>
      <c r="H75" s="19" t="s">
        <v>6</v>
      </c>
      <c r="I75" s="19" t="s">
        <v>30</v>
      </c>
      <c r="J75" s="19" t="s">
        <v>4</v>
      </c>
      <c r="K75" s="19"/>
    </row>
    <row r="76" spans="1:11" customFormat="1" x14ac:dyDescent="0.2">
      <c r="A76" s="12" t="s">
        <v>198</v>
      </c>
      <c r="B76" s="13">
        <v>18634</v>
      </c>
      <c r="C76" s="12" t="s">
        <v>199</v>
      </c>
      <c r="D76" s="14">
        <v>44103</v>
      </c>
      <c r="E76" s="14">
        <v>44105</v>
      </c>
      <c r="F76" s="27">
        <v>2004638.78</v>
      </c>
      <c r="G76" s="12" t="s">
        <v>16</v>
      </c>
      <c r="H76" s="26">
        <v>9.33</v>
      </c>
      <c r="I76" s="40">
        <f>F76/H76</f>
        <v>214859.46195069668</v>
      </c>
      <c r="J76" s="12" t="s">
        <v>143</v>
      </c>
      <c r="K76" s="16">
        <f>I76</f>
        <v>214859.46195069668</v>
      </c>
    </row>
    <row r="77" spans="1:11" customFormat="1" x14ac:dyDescent="0.2">
      <c r="A77" s="12" t="s">
        <v>200</v>
      </c>
      <c r="B77" s="13">
        <v>47055</v>
      </c>
      <c r="C77" s="12" t="s">
        <v>199</v>
      </c>
      <c r="D77" s="14">
        <v>44104</v>
      </c>
      <c r="E77" s="14">
        <v>44106</v>
      </c>
      <c r="F77" s="27">
        <v>278741.69</v>
      </c>
      <c r="G77" s="12" t="s">
        <v>34</v>
      </c>
      <c r="H77" s="26">
        <v>0.77423350882626196</v>
      </c>
      <c r="I77" s="40">
        <f>F77/H77</f>
        <v>360022.76680400001</v>
      </c>
      <c r="J77" s="12" t="s">
        <v>188</v>
      </c>
      <c r="K77" s="16">
        <f t="shared" ref="K77:K78" si="0">I77</f>
        <v>360022.76680400001</v>
      </c>
    </row>
    <row r="78" spans="1:11" customFormat="1" x14ac:dyDescent="0.2">
      <c r="A78" s="12" t="s">
        <v>201</v>
      </c>
      <c r="B78" s="13">
        <v>65037</v>
      </c>
      <c r="C78" s="12" t="s">
        <v>199</v>
      </c>
      <c r="D78" s="14">
        <v>44103</v>
      </c>
      <c r="E78" s="14">
        <v>44105</v>
      </c>
      <c r="F78" s="27">
        <v>739481.07</v>
      </c>
      <c r="G78" s="12" t="s">
        <v>11</v>
      </c>
      <c r="H78" s="26">
        <v>0.85338795016214375</v>
      </c>
      <c r="I78" s="40">
        <f>F78/H78</f>
        <v>866523.9178259999</v>
      </c>
      <c r="J78" s="12" t="s">
        <v>194</v>
      </c>
      <c r="K78" s="16">
        <f t="shared" si="0"/>
        <v>866523.9178259999</v>
      </c>
    </row>
    <row r="79" spans="1:11" customFormat="1" x14ac:dyDescent="0.2">
      <c r="A79" s="25"/>
      <c r="B79" s="32"/>
      <c r="C79" s="25"/>
      <c r="D79" s="33"/>
      <c r="E79" s="33"/>
      <c r="F79" s="34"/>
      <c r="G79" s="25"/>
      <c r="H79" s="26"/>
      <c r="I79" s="16"/>
      <c r="J79" s="12"/>
      <c r="K79" s="16"/>
    </row>
    <row r="80" spans="1:11" customFormat="1" x14ac:dyDescent="0.2">
      <c r="A80" s="25"/>
      <c r="B80" s="32"/>
      <c r="C80" s="25"/>
      <c r="D80" s="33"/>
      <c r="E80" s="33"/>
      <c r="F80" s="34"/>
      <c r="G80" s="25"/>
      <c r="H80" s="26"/>
      <c r="I80" s="16"/>
      <c r="J80" s="12"/>
      <c r="K80" s="16"/>
    </row>
    <row r="81" spans="1:12" customFormat="1" x14ac:dyDescent="0.2">
      <c r="A81" s="12"/>
      <c r="B81" s="13"/>
      <c r="C81" s="25"/>
      <c r="D81" s="33"/>
      <c r="E81" s="33"/>
      <c r="F81" s="34"/>
      <c r="G81" s="25"/>
      <c r="H81" s="35"/>
      <c r="I81" s="16"/>
      <c r="J81" s="12"/>
      <c r="K81" s="16"/>
    </row>
    <row r="82" spans="1:12" customFormat="1" x14ac:dyDescent="0.2">
      <c r="A82" s="12"/>
      <c r="B82" s="13"/>
      <c r="C82" s="25"/>
      <c r="D82" s="33"/>
      <c r="E82" s="33"/>
      <c r="F82" s="34"/>
      <c r="G82" s="25"/>
      <c r="H82" s="26"/>
      <c r="I82" s="16"/>
      <c r="J82" s="12"/>
      <c r="K82" s="16"/>
    </row>
    <row r="83" spans="1:12" customFormat="1" x14ac:dyDescent="0.2">
      <c r="A83" s="12"/>
      <c r="B83" s="13"/>
      <c r="C83" s="25"/>
      <c r="D83" s="33"/>
      <c r="E83" s="33"/>
      <c r="F83" s="34"/>
      <c r="G83" s="25"/>
      <c r="H83" s="26"/>
      <c r="I83" s="16"/>
      <c r="J83" s="12"/>
      <c r="K83" s="16"/>
    </row>
    <row r="84" spans="1:12" customFormat="1" x14ac:dyDescent="0.2">
      <c r="A84" s="12"/>
      <c r="B84" s="13"/>
      <c r="C84" s="12"/>
      <c r="D84" s="14"/>
      <c r="E84" s="14"/>
      <c r="F84" s="15"/>
      <c r="G84" s="12"/>
      <c r="H84" s="4"/>
      <c r="I84" s="16"/>
      <c r="J84" s="12"/>
      <c r="K84" s="16"/>
    </row>
    <row r="85" spans="1:12" customFormat="1" x14ac:dyDescent="0.2">
      <c r="A85" s="12"/>
      <c r="B85" s="13"/>
      <c r="C85" s="12"/>
      <c r="D85" s="14"/>
      <c r="E85" s="14"/>
      <c r="F85" s="15"/>
      <c r="G85" s="12"/>
      <c r="H85" s="4"/>
      <c r="I85" s="17"/>
      <c r="J85" s="12"/>
      <c r="K85" s="16"/>
    </row>
    <row r="86" spans="1:12" customFormat="1" x14ac:dyDescent="0.2">
      <c r="A86" s="12"/>
      <c r="B86" s="13"/>
      <c r="C86" s="12"/>
      <c r="D86" s="14"/>
      <c r="E86" s="14"/>
      <c r="F86" s="15"/>
      <c r="G86" s="12"/>
      <c r="H86" s="4"/>
      <c r="I86" s="18">
        <f>SUM(I76:I85)</f>
        <v>1441406.1465806966</v>
      </c>
      <c r="J86" s="12"/>
      <c r="K86" s="18">
        <f>SUM(K76:K85)</f>
        <v>1441406.1465806966</v>
      </c>
    </row>
    <row r="87" spans="1:12" customFormat="1" x14ac:dyDescent="0.2">
      <c r="A87" s="12"/>
      <c r="B87" s="13"/>
      <c r="C87" s="12"/>
      <c r="D87" s="14"/>
      <c r="E87" s="14"/>
      <c r="F87" s="15"/>
      <c r="G87" s="12"/>
      <c r="H87" s="4"/>
      <c r="I87" s="16"/>
      <c r="J87" s="12"/>
      <c r="K87" s="16"/>
    </row>
    <row r="88" spans="1:12" customFormat="1" x14ac:dyDescent="0.2">
      <c r="A88" s="12" t="s">
        <v>202</v>
      </c>
      <c r="B88" s="13">
        <v>73490</v>
      </c>
      <c r="C88" s="12" t="s">
        <v>203</v>
      </c>
      <c r="D88" s="14">
        <v>44103</v>
      </c>
      <c r="E88" s="14">
        <v>44105</v>
      </c>
      <c r="F88" s="27">
        <v>11924075.039999999</v>
      </c>
      <c r="G88" s="12" t="s">
        <v>16</v>
      </c>
      <c r="H88" s="26">
        <v>9.33</v>
      </c>
      <c r="I88" s="40">
        <f>F88/H88</f>
        <v>1278035.9099678455</v>
      </c>
      <c r="J88" s="12" t="s">
        <v>108</v>
      </c>
      <c r="K88" s="16">
        <f>I88</f>
        <v>1278035.9099678455</v>
      </c>
      <c r="L88" s="15"/>
    </row>
    <row r="89" spans="1:12" customFormat="1" x14ac:dyDescent="0.2">
      <c r="A89" s="12" t="s">
        <v>204</v>
      </c>
      <c r="B89" s="13">
        <v>3571</v>
      </c>
      <c r="C89" s="12" t="s">
        <v>203</v>
      </c>
      <c r="D89" s="14">
        <v>44104</v>
      </c>
      <c r="E89" s="14">
        <v>44106</v>
      </c>
      <c r="F89" s="27">
        <v>278746.94</v>
      </c>
      <c r="G89" s="12" t="s">
        <v>34</v>
      </c>
      <c r="H89" s="26">
        <v>0.77423350882626196</v>
      </c>
      <c r="I89" s="40">
        <f>F89/H89</f>
        <v>360029.54770400003</v>
      </c>
      <c r="J89" s="12" t="s">
        <v>35</v>
      </c>
      <c r="K89" s="16">
        <f>I89</f>
        <v>360029.54770400003</v>
      </c>
      <c r="L89" s="15"/>
    </row>
    <row r="90" spans="1:12" customFormat="1" x14ac:dyDescent="0.2">
      <c r="A90" s="25"/>
      <c r="B90" s="32"/>
      <c r="C90" s="25"/>
      <c r="D90" s="33"/>
      <c r="E90" s="33"/>
      <c r="F90" s="34"/>
      <c r="G90" s="25"/>
      <c r="H90" s="26"/>
      <c r="I90" s="16"/>
      <c r="J90" s="25"/>
      <c r="K90" s="16"/>
    </row>
    <row r="91" spans="1:12" customFormat="1" x14ac:dyDescent="0.2">
      <c r="A91" s="25"/>
      <c r="B91" s="32"/>
      <c r="C91" s="25"/>
      <c r="D91" s="33"/>
      <c r="E91" s="33"/>
      <c r="F91" s="34"/>
      <c r="G91" s="25"/>
      <c r="H91" s="26"/>
      <c r="I91" s="16"/>
      <c r="J91" s="25"/>
      <c r="K91" s="16"/>
    </row>
    <row r="92" spans="1:12" customFormat="1" x14ac:dyDescent="0.2">
      <c r="A92" s="25"/>
      <c r="B92" s="32"/>
      <c r="C92" s="25"/>
      <c r="D92" s="33"/>
      <c r="E92" s="33"/>
      <c r="F92" s="34"/>
      <c r="G92" s="25"/>
      <c r="H92" s="26"/>
      <c r="I92" s="16"/>
      <c r="J92" s="25"/>
      <c r="K92" s="16"/>
    </row>
    <row r="93" spans="1:12" customFormat="1" x14ac:dyDescent="0.2">
      <c r="A93" s="12"/>
      <c r="B93" s="13"/>
      <c r="C93" s="12"/>
      <c r="D93" s="14"/>
      <c r="E93" s="14"/>
      <c r="F93" s="15"/>
      <c r="G93" s="12"/>
      <c r="H93" s="4"/>
      <c r="I93" s="16"/>
      <c r="J93" s="12"/>
      <c r="K93" s="16"/>
    </row>
    <row r="94" spans="1:12" customFormat="1" x14ac:dyDescent="0.2">
      <c r="A94" s="12"/>
      <c r="B94" s="13"/>
      <c r="C94" s="12"/>
      <c r="D94" s="14"/>
      <c r="E94" s="14"/>
      <c r="F94" s="15"/>
      <c r="G94" s="12"/>
      <c r="H94" s="4"/>
      <c r="I94" s="16"/>
      <c r="J94" s="12"/>
      <c r="K94" s="16"/>
    </row>
    <row r="95" spans="1:12" customFormat="1" x14ac:dyDescent="0.2">
      <c r="A95" s="12"/>
      <c r="B95" s="13"/>
      <c r="C95" s="12"/>
      <c r="D95" s="14"/>
      <c r="E95" s="14"/>
      <c r="F95" s="15"/>
      <c r="G95" s="12"/>
      <c r="H95" s="4"/>
      <c r="I95" s="16"/>
      <c r="J95" s="12"/>
      <c r="K95" s="16"/>
    </row>
    <row r="96" spans="1:12" customFormat="1" x14ac:dyDescent="0.2">
      <c r="A96" s="12"/>
      <c r="B96" s="13"/>
      <c r="C96" s="12"/>
      <c r="D96" s="14"/>
      <c r="E96" s="14"/>
      <c r="F96" s="15"/>
      <c r="G96" s="12"/>
      <c r="H96" s="4"/>
      <c r="I96" s="16"/>
      <c r="J96" s="12"/>
      <c r="K96" s="16"/>
    </row>
    <row r="97" spans="9:11" x14ac:dyDescent="0.2">
      <c r="I97" s="24">
        <f>SUM(I88:I96)</f>
        <v>1638065.4576718456</v>
      </c>
      <c r="K97" s="21">
        <f>SUM(K88:K96)</f>
        <v>1638065.4576718456</v>
      </c>
    </row>
    <row r="101" spans="9:11" x14ac:dyDescent="0.2">
      <c r="K101" s="22">
        <f>+K43+K72-K86+K97</f>
        <v>85442277.764919132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2020-10-28T23:22:35Z</dcterms:modified>
</cp:coreProperties>
</file>