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3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K86" i="1"/>
  <c r="K75" i="1"/>
  <c r="K76" i="1"/>
  <c r="K77" i="1"/>
  <c r="K78" i="1"/>
  <c r="K74" i="1"/>
  <c r="I87" i="1"/>
  <c r="I86" i="1"/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<sst xmlns="http://schemas.openxmlformats.org/spreadsheetml/2006/main" count="275" uniqueCount="198">
  <si>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</si>
  <si>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</si>
  <si>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</si>
  <si>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</si>
  <si>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</si>
  <si>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</si>
  <si>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</si>
  <si>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</si>
  <si>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</si>
  <si>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</si>
  <si>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</si>
  <si>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</si>
  <si>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</si>
  <si>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</si>
  <si>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</si>
  <si>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</si>
  <si>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</si>
  <si>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</si>
  <si>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</si>
  <si>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</si>
  <si>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</si>
  <si>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</si>
  <si>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</si>
  <si>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</si>
  <si>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</si>
  <si>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</si>
  <si>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</si>
  <si>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</si>
  <si>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</si>
  <si>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</si>
  <si>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</si>
  <si>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</si>
  <si>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</si>
  <si>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</si>
  <si>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</si>
  <si>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</si>
  <si>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</si>
  <si>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</si>
  <si>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</si>
  <si>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</si>
  <si>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</si>
  <si>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</si>
  <si>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</si>
  <si>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</si>
  <si>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</si>
  <si>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</si>
  <si>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</si>
  <si>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</si>
  <si>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</si>
  <si>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</si>
  <si>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</si>
  <si>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</si>
  <si>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</si>
  <si>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</si>
  <si>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</si>
  <si>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</si>
  <si>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</si>
  <si>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</si>
  <si>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</si>
  <si>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</si>
  <si>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</si>
  <si>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</si>
  <si>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</si>
  <si>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</si>
  <si>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</si>
  <si>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</si>
  <si>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</si>
  <si>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</si>
  <si>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</si>
  <si>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</si>
  <si>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</si>
  <si>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</si>
  <si>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</si>
  <si>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</si>
  <si>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MOWI NO</t>
  </si>
  <si>
    <t>AIR LIQUIDE SA</t>
  </si>
  <si>
    <t>AVITA MEDICAL LTD</t>
  </si>
  <si>
    <t>AVITA MEDICAL LTD SPONS ADR</t>
  </si>
  <si>
    <t>BASIC FIT NV</t>
  </si>
  <si>
    <t>MOWI ASA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</si>
  <si>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</si>
  <si>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</si>
  <si>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</si>
  <si>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</si>
  <si>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</si>
  <si>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</si>
  <si>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</si>
  <si>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</si>
  <si>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</si>
  <si>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</si>
  <si>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</si>
  <si>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</si>
  <si>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</si>
  <si>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</si>
  <si>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</si>
  <si>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</si>
  <si>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</si>
  <si>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</si>
  <si>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</si>
  <si>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</si>
  <si>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</si>
  <si>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</si>
  <si>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PRADA S.P.A.</t>
  </si>
  <si>
    <t>SCSK CORP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</si>
  <si>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</si>
  <si>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</si>
  <si>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</si>
  <si>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</si>
  <si>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</si>
  <si>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</si>
  <si>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</si>
  <si>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</si>
  <si>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</si>
  <si>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</si>
  <si>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</si>
  <si>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KEYWORDS STUDIOS PLC</t>
  </si>
  <si>
    <t>MELROSE INDUSTRIES PLC</t>
  </si>
  <si>
    <t>CAD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</si>
  <si>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</si>
  <si>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</si>
  <si>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</si>
  <si>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</si>
  <si>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</si>
  <si>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</si>
  <si>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</si>
  <si>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</si>
  <si>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</si>
  <si>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</si>
  <si>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</si>
  <si>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MORINAGA + CO LTD</t>
  </si>
  <si>
    <t>CANADIAN DOLLAR</t>
  </si>
  <si>
    <t>660260001</t>
  </si>
  <si>
    <t>6602604</t>
  </si>
  <si>
    <t>2201 JP</t>
  </si>
  <si>
    <t>ADEVINTA ASA</t>
  </si>
  <si>
    <t>KAHOOT  AS</t>
  </si>
  <si>
    <t>NORWAY ROYAL SALMON ASA</t>
  </si>
  <si>
    <t>WIX.COM LTD</t>
  </si>
  <si>
    <t>ADE NO</t>
  </si>
  <si>
    <t>BZ17B8907</t>
  </si>
  <si>
    <t>BZ17B89</t>
  </si>
  <si>
    <t>KAHOOTME NO</t>
  </si>
  <si>
    <t>B3MVZM905</t>
  </si>
  <si>
    <t>B3MVZM8</t>
  </si>
  <si>
    <t>NRS NO</t>
  </si>
  <si>
    <t>M98068105</t>
  </si>
  <si>
    <t>BFZCHN7</t>
  </si>
  <si>
    <t>WIX US</t>
  </si>
  <si>
    <t>EURO CURRENCY</t>
  </si>
  <si>
    <t>RCEL US</t>
  </si>
  <si>
    <t>CAPGEMINI SE</t>
  </si>
  <si>
    <t>SHISEIDO CO LTD</t>
  </si>
  <si>
    <t>416343002</t>
  </si>
  <si>
    <t>4163437</t>
  </si>
  <si>
    <t>CAP FP</t>
  </si>
  <si>
    <t>680526001</t>
  </si>
  <si>
    <t>6805265</t>
  </si>
  <si>
    <t>4911 JP</t>
  </si>
  <si>
    <t>ATLANTIC SAPPHIRE AS</t>
  </si>
  <si>
    <t>KOITO MANUFACTURING CO LTD</t>
  </si>
  <si>
    <t>LA FRANCAISE DES JEUX SAEM</t>
  </si>
  <si>
    <t>SCOUT24 AG</t>
  </si>
  <si>
    <t>BDFG5D907</t>
  </si>
  <si>
    <t>BDFG5D1</t>
  </si>
  <si>
    <t>ASAME NO</t>
  </si>
  <si>
    <t>649632007</t>
  </si>
  <si>
    <t>6496324</t>
  </si>
  <si>
    <t>7276 JP</t>
  </si>
  <si>
    <t>BG0SC1908</t>
  </si>
  <si>
    <t>BG0SC10</t>
  </si>
  <si>
    <t>FDJ FP</t>
  </si>
  <si>
    <t>BYT934904</t>
  </si>
  <si>
    <t>BYT9340</t>
  </si>
  <si>
    <t>G24 GR</t>
  </si>
  <si>
    <t>NIHON UNISYS LTD</t>
  </si>
  <si>
    <t>DANISH KRONE</t>
  </si>
  <si>
    <t>JAPANESE YEN</t>
  </si>
  <si>
    <t>664268000</t>
  </si>
  <si>
    <t>6642688</t>
  </si>
  <si>
    <t>8056 JP</t>
  </si>
  <si>
    <t>RENTOKIL INITIAL PLC</t>
  </si>
  <si>
    <t>B082RF905</t>
  </si>
  <si>
    <t>B082RF1</t>
  </si>
  <si>
    <t>RTO LN</t>
  </si>
  <si>
    <t>FERGUSON PLC COMMON STOCK GBP.1</t>
  </si>
  <si>
    <t>GALAXY ENTERTAINMENT GROUP L COMMON STOCK</t>
  </si>
  <si>
    <t>KOITO MANUFACTURING CO LTD COMMON STOCK</t>
  </si>
  <si>
    <t>MORINAGA + CO LTD COMMON STOCK</t>
  </si>
  <si>
    <t>NIHON M+A CENTER INC COMMON STOCK</t>
  </si>
  <si>
    <t>NIHON UNISYS LTD COMMON STOCK</t>
  </si>
  <si>
    <t>SCSK CORP COMMON STOCK</t>
  </si>
  <si>
    <t>TAKEDA PHARMACEUTICAL CO LTD COMMON STOCK</t>
  </si>
  <si>
    <t>ATLANTIC SAPPHIRE AS COMMON STOCK NOK.1</t>
  </si>
  <si>
    <t>BUY</t>
  </si>
  <si>
    <t>KAHOOT  AS COMMON STOCK NOK.1</t>
  </si>
  <si>
    <t>RENTOKIL INITIAL PLC COMMON STOCK GBP.01</t>
  </si>
  <si>
    <t>MELROSE INDUSTRIES PLC COMMON STOCK GBP.06857143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</si>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</sst>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K86" sqref="K86:K87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56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134</v>
      </c>
      <c r="B2" s="6">
        <v>290282</v>
      </c>
      <c r="C2" s="27" t="s">
        <v>98</v>
      </c>
      <c r="D2" s="27" t="s">
        <v>99</v>
      </c>
      <c r="E2" t="s">
        <v>138</v>
      </c>
      <c r="F2" s="27" t="s">
        <v>18</v>
      </c>
      <c r="G2" s="28">
        <v>10.4003</v>
      </c>
      <c r="H2">
        <v>93.1</v>
      </c>
      <c r="I2" s="34">
        <v>8.8658219999999996</v>
      </c>
      <c r="J2" s="9">
        <v>27025254.199999999</v>
      </c>
      <c r="K2" s="9">
        <v>2598507.1776775671</v>
      </c>
    </row>
    <row r="3" spans="1:11" ht="13.5" x14ac:dyDescent="0.25">
      <c r="A3" s="23" t="s">
        <v>75</v>
      </c>
      <c r="B3" s="6">
        <v>10441</v>
      </c>
      <c r="C3" s="27" t="s">
        <v>81</v>
      </c>
      <c r="D3" s="27" t="s">
        <v>82</v>
      </c>
      <c r="E3" t="s">
        <v>83</v>
      </c>
      <c r="F3" s="27" t="s">
        <v>11</v>
      </c>
      <c r="G3" s="28">
        <v>0.90670051681929464</v>
      </c>
      <c r="H3">
        <v>116.65</v>
      </c>
      <c r="I3" s="34">
        <v>127.994259</v>
      </c>
      <c r="J3" s="9">
        <v>1217942.6500000001</v>
      </c>
      <c r="K3" s="9">
        <v>1343268.9486850002</v>
      </c>
    </row>
    <row r="4" spans="1:11" ht="13.5" x14ac:dyDescent="0.25">
      <c r="A4" s="23" t="s">
        <v>158</v>
      </c>
      <c r="B4" s="6">
        <v>656043</v>
      </c>
      <c r="C4" s="27" t="s">
        <v>162</v>
      </c>
      <c r="D4" s="27" t="s">
        <v>163</v>
      </c>
      <c r="E4" t="s">
        <v>164</v>
      </c>
      <c r="F4" s="27" t="s">
        <v>18</v>
      </c>
      <c r="G4" s="28">
        <v>10.4003</v>
      </c>
      <c r="H4" s="34">
        <v>90</v>
      </c>
      <c r="I4" s="34">
        <v>8.5706120000000006</v>
      </c>
      <c r="J4" s="9">
        <v>59043870</v>
      </c>
      <c r="K4" s="9">
        <v>5677131.4289010894</v>
      </c>
    </row>
    <row r="5" spans="1:11" ht="13.5" x14ac:dyDescent="0.25">
      <c r="A5" s="23" t="s">
        <v>76</v>
      </c>
      <c r="B5" s="6">
        <v>6751226</v>
      </c>
      <c r="C5" s="27" t="s">
        <v>84</v>
      </c>
      <c r="D5" s="27" t="s">
        <v>85</v>
      </c>
      <c r="E5" s="28" t="s">
        <v>86</v>
      </c>
      <c r="F5" s="27" t="s">
        <v>87</v>
      </c>
      <c r="G5" s="28">
        <v>1.6299918500407498</v>
      </c>
      <c r="H5">
        <v>0.51</v>
      </c>
      <c r="I5" s="34">
        <v>0.31214599999999998</v>
      </c>
      <c r="J5" s="9">
        <v>3443125.2600000002</v>
      </c>
      <c r="K5" s="9">
        <v>2112357.3470100001</v>
      </c>
    </row>
    <row r="6" spans="1:11" ht="13.5" x14ac:dyDescent="0.25">
      <c r="A6" s="23" t="s">
        <v>77</v>
      </c>
      <c r="B6" s="6">
        <v>678156</v>
      </c>
      <c r="C6" s="27" t="s">
        <v>88</v>
      </c>
      <c r="D6" s="27" t="s">
        <v>89</v>
      </c>
      <c r="E6" t="s">
        <v>149</v>
      </c>
      <c r="F6" s="27" t="s">
        <v>13</v>
      </c>
      <c r="G6" s="28">
        <v>1</v>
      </c>
      <c r="H6">
        <v>6.2</v>
      </c>
      <c r="I6" s="34">
        <v>6.2</v>
      </c>
      <c r="J6" s="9">
        <v>4204567.2</v>
      </c>
      <c r="K6" s="9">
        <v>4204567.2</v>
      </c>
    </row>
    <row r="7" spans="1:11" ht="13.5" x14ac:dyDescent="0.25">
      <c r="A7" s="23" t="s">
        <v>78</v>
      </c>
      <c r="B7" s="6">
        <v>22034</v>
      </c>
      <c r="C7" s="27" t="s">
        <v>90</v>
      </c>
      <c r="D7" s="27" t="s">
        <v>91</v>
      </c>
      <c r="E7" t="s">
        <v>92</v>
      </c>
      <c r="F7" s="27" t="s">
        <v>11</v>
      </c>
      <c r="G7" s="28">
        <v>0.90670051681929464</v>
      </c>
      <c r="H7" s="35">
        <v>15.22</v>
      </c>
      <c r="I7" s="34">
        <v>16.700151000000002</v>
      </c>
      <c r="J7" s="9">
        <v>335357.48000000004</v>
      </c>
      <c r="K7" s="9">
        <v>369865.764692</v>
      </c>
    </row>
    <row r="8" spans="1:11" ht="13.5" x14ac:dyDescent="0.25">
      <c r="A8" s="23" t="s">
        <v>58</v>
      </c>
      <c r="B8" s="6">
        <v>18492</v>
      </c>
      <c r="C8" s="27" t="s">
        <v>60</v>
      </c>
      <c r="D8" s="27" t="s">
        <v>61</v>
      </c>
      <c r="E8" t="s">
        <v>62</v>
      </c>
      <c r="F8" s="27" t="s">
        <v>11</v>
      </c>
      <c r="G8" s="28">
        <v>0.90670051681929464</v>
      </c>
      <c r="H8" s="35">
        <v>52.85</v>
      </c>
      <c r="I8" s="34">
        <v>57.989683999999997</v>
      </c>
      <c r="J8" s="9">
        <v>977302.20000000007</v>
      </c>
      <c r="K8" s="9">
        <v>1077866.59638</v>
      </c>
    </row>
    <row r="9" spans="1:11" ht="13.5" x14ac:dyDescent="0.25">
      <c r="A9" s="23" t="s">
        <v>150</v>
      </c>
      <c r="B9" s="6">
        <v>21096</v>
      </c>
      <c r="C9" s="27" t="s">
        <v>152</v>
      </c>
      <c r="D9" s="27" t="s">
        <v>153</v>
      </c>
      <c r="E9" t="s">
        <v>154</v>
      </c>
      <c r="F9" s="27" t="s">
        <v>11</v>
      </c>
      <c r="G9" s="28">
        <v>0.90670051681929464</v>
      </c>
      <c r="H9" s="35">
        <v>77</v>
      </c>
      <c r="I9" s="34">
        <v>84.488281000000001</v>
      </c>
      <c r="J9" s="9">
        <v>1624392</v>
      </c>
      <c r="K9" s="9">
        <v>1791541.9367999998</v>
      </c>
    </row>
    <row r="10" spans="1:11" ht="13.5" x14ac:dyDescent="0.25">
      <c r="A10" s="23" t="s">
        <v>101</v>
      </c>
      <c r="B10" s="6">
        <v>7738</v>
      </c>
      <c r="C10" s="27" t="s">
        <v>104</v>
      </c>
      <c r="D10" s="27" t="s">
        <v>105</v>
      </c>
      <c r="E10" s="28" t="s">
        <v>106</v>
      </c>
      <c r="F10" s="27" t="s">
        <v>11</v>
      </c>
      <c r="G10" s="28">
        <v>0.90670051681929464</v>
      </c>
      <c r="H10" s="34">
        <v>98.28</v>
      </c>
      <c r="I10" s="34">
        <v>107.83776899999999</v>
      </c>
      <c r="J10" s="9">
        <v>760490.64</v>
      </c>
      <c r="K10" s="9">
        <v>838745.12685599993</v>
      </c>
    </row>
    <row r="11" spans="1:11" ht="13.5" x14ac:dyDescent="0.25">
      <c r="A11" s="23" t="s">
        <v>35</v>
      </c>
      <c r="B11" s="6">
        <v>31132</v>
      </c>
      <c r="C11" s="27" t="s">
        <v>107</v>
      </c>
      <c r="D11" s="27" t="s">
        <v>108</v>
      </c>
      <c r="E11" t="s">
        <v>37</v>
      </c>
      <c r="F11" s="27" t="s">
        <v>36</v>
      </c>
      <c r="G11" s="28">
        <v>0.80528265421162826</v>
      </c>
      <c r="H11" s="35">
        <v>49.59</v>
      </c>
      <c r="I11" s="34">
        <v>62.691882</v>
      </c>
      <c r="J11" s="9">
        <v>1543835.8800000001</v>
      </c>
      <c r="K11" s="9">
        <v>1917135.3957840002</v>
      </c>
    </row>
    <row r="12" spans="1:11" ht="13.5" x14ac:dyDescent="0.25">
      <c r="A12" s="23" t="s">
        <v>70</v>
      </c>
      <c r="B12" s="6">
        <v>212000</v>
      </c>
      <c r="C12" s="27" t="s">
        <v>71</v>
      </c>
      <c r="D12" s="27" t="s">
        <v>72</v>
      </c>
      <c r="E12" s="28" t="s">
        <v>73</v>
      </c>
      <c r="F12" s="27" t="s">
        <v>57</v>
      </c>
      <c r="G12" s="28">
        <v>7.750799999999999</v>
      </c>
      <c r="H12">
        <v>41.35</v>
      </c>
      <c r="I12" s="34">
        <v>5.3348639999999996</v>
      </c>
      <c r="J12" s="9">
        <v>8766200</v>
      </c>
      <c r="K12" s="9">
        <v>1131005.8316560872</v>
      </c>
    </row>
    <row r="13" spans="1:11" ht="13.5" x14ac:dyDescent="0.25">
      <c r="A13" s="23" t="s">
        <v>135</v>
      </c>
      <c r="B13" s="6">
        <v>335493</v>
      </c>
      <c r="C13" s="27" t="s">
        <v>139</v>
      </c>
      <c r="D13" s="27" t="s">
        <v>140</v>
      </c>
      <c r="E13" s="28" t="s">
        <v>141</v>
      </c>
      <c r="F13" s="27" t="s">
        <v>18</v>
      </c>
      <c r="G13" s="28">
        <v>10.4003</v>
      </c>
      <c r="H13" s="34">
        <v>61</v>
      </c>
      <c r="I13" s="34">
        <v>5.8089709999999997</v>
      </c>
      <c r="J13" s="9">
        <v>20465073</v>
      </c>
      <c r="K13" s="9">
        <v>1967738.7190754113</v>
      </c>
    </row>
    <row r="14" spans="1:11" ht="13.5" x14ac:dyDescent="0.25">
      <c r="A14" s="23" t="s">
        <v>115</v>
      </c>
      <c r="B14" s="6">
        <v>82809</v>
      </c>
      <c r="C14" s="27" t="s">
        <v>118</v>
      </c>
      <c r="D14" s="27" t="s">
        <v>119</v>
      </c>
      <c r="E14" s="28" t="s">
        <v>120</v>
      </c>
      <c r="F14" s="27" t="s">
        <v>36</v>
      </c>
      <c r="G14" s="28">
        <v>0.80528265421162826</v>
      </c>
      <c r="H14" s="35">
        <v>14.397</v>
      </c>
      <c r="I14" s="34">
        <v>17.942079</v>
      </c>
      <c r="J14" s="9">
        <v>1192201.173</v>
      </c>
      <c r="K14" s="9">
        <v>1480475.4166313999</v>
      </c>
    </row>
    <row r="15" spans="1:11" ht="13.5" x14ac:dyDescent="0.25">
      <c r="A15" s="23" t="s">
        <v>159</v>
      </c>
      <c r="B15" s="6">
        <v>15100</v>
      </c>
      <c r="C15" s="27" t="s">
        <v>165</v>
      </c>
      <c r="D15" s="27" t="s">
        <v>166</v>
      </c>
      <c r="E15" t="s">
        <v>167</v>
      </c>
      <c r="F15" s="27" t="s">
        <v>15</v>
      </c>
      <c r="G15" s="28">
        <v>107.53</v>
      </c>
      <c r="H15" s="35">
        <v>3655</v>
      </c>
      <c r="I15" s="34">
        <v>33.856699999999996</v>
      </c>
      <c r="J15" s="9">
        <v>55190500</v>
      </c>
      <c r="K15" s="9">
        <v>513256.76555379893</v>
      </c>
    </row>
    <row r="16" spans="1:11" ht="13.5" x14ac:dyDescent="0.25">
      <c r="A16" s="23" t="s">
        <v>160</v>
      </c>
      <c r="B16" s="6">
        <v>63220</v>
      </c>
      <c r="C16" s="27" t="s">
        <v>168</v>
      </c>
      <c r="D16" s="27" t="s">
        <v>169</v>
      </c>
      <c r="E16" t="s">
        <v>170</v>
      </c>
      <c r="F16" s="27" t="s">
        <v>11</v>
      </c>
      <c r="G16" s="28">
        <v>0.90670051681929464</v>
      </c>
      <c r="H16" s="35">
        <v>22.7</v>
      </c>
      <c r="I16" s="34">
        <v>24.907584</v>
      </c>
      <c r="J16" s="9">
        <v>1435094</v>
      </c>
      <c r="K16" s="9">
        <v>1582765.1725999999</v>
      </c>
    </row>
    <row r="17" spans="1:11" ht="13.5" x14ac:dyDescent="0.25">
      <c r="A17" s="23" t="s">
        <v>66</v>
      </c>
      <c r="B17" s="6">
        <v>3794</v>
      </c>
      <c r="C17" s="27" t="s">
        <v>67</v>
      </c>
      <c r="D17" s="27" t="s">
        <v>68</v>
      </c>
      <c r="E17" t="s">
        <v>69</v>
      </c>
      <c r="F17" s="27" t="s">
        <v>11</v>
      </c>
      <c r="G17" s="28">
        <v>0.90670051681929464</v>
      </c>
      <c r="H17" s="35">
        <v>338.45</v>
      </c>
      <c r="I17" s="34">
        <v>371.36439799999999</v>
      </c>
      <c r="J17" s="9">
        <v>1284079.3</v>
      </c>
      <c r="K17" s="9">
        <v>1416211.0599700001</v>
      </c>
    </row>
    <row r="18" spans="1:11" ht="13.5" x14ac:dyDescent="0.25">
      <c r="A18" s="23" t="s">
        <v>116</v>
      </c>
      <c r="B18" s="6">
        <v>1020137</v>
      </c>
      <c r="C18" s="27" t="s">
        <v>121</v>
      </c>
      <c r="D18" s="27" t="s">
        <v>122</v>
      </c>
      <c r="E18" t="s">
        <v>123</v>
      </c>
      <c r="F18" s="27" t="s">
        <v>36</v>
      </c>
      <c r="G18" s="28">
        <v>0.80528265421162826</v>
      </c>
      <c r="H18">
        <v>0.91500000000000004</v>
      </c>
      <c r="I18" s="34">
        <v>1.1345540000000001</v>
      </c>
      <c r="J18" s="9">
        <v>933425.35499999998</v>
      </c>
      <c r="K18" s="9">
        <v>1159127.6058390001</v>
      </c>
    </row>
    <row r="19" spans="1:11" ht="13.5" x14ac:dyDescent="0.25">
      <c r="A19" s="23" t="s">
        <v>23</v>
      </c>
      <c r="B19" s="6">
        <v>37306</v>
      </c>
      <c r="C19" s="27" t="s">
        <v>19</v>
      </c>
      <c r="D19" s="27" t="s">
        <v>20</v>
      </c>
      <c r="E19" t="s">
        <v>93</v>
      </c>
      <c r="F19" s="27" t="s">
        <v>10</v>
      </c>
      <c r="G19" s="28">
        <v>9.8780000000000001</v>
      </c>
      <c r="H19" s="35">
        <v>279.60000000000002</v>
      </c>
      <c r="I19" s="34">
        <v>28.220475</v>
      </c>
      <c r="J19" s="9">
        <v>10430757.600000001</v>
      </c>
      <c r="K19" s="9">
        <v>1055958.4531281637</v>
      </c>
    </row>
    <row r="20" spans="1:11" ht="13.5" x14ac:dyDescent="0.25">
      <c r="A20" s="23" t="s">
        <v>129</v>
      </c>
      <c r="B20" s="6">
        <v>42400</v>
      </c>
      <c r="C20" s="27" t="s">
        <v>131</v>
      </c>
      <c r="D20" s="27" t="s">
        <v>132</v>
      </c>
      <c r="E20" t="s">
        <v>133</v>
      </c>
      <c r="F20" s="27" t="s">
        <v>15</v>
      </c>
      <c r="G20" s="28">
        <v>107.53</v>
      </c>
      <c r="H20" s="35">
        <v>4420</v>
      </c>
      <c r="I20" s="34">
        <v>40.942985999999998</v>
      </c>
      <c r="J20" s="9">
        <v>187408000</v>
      </c>
      <c r="K20" s="9">
        <v>1742843.8575281317</v>
      </c>
    </row>
    <row r="21" spans="1:11" ht="13.5" x14ac:dyDescent="0.25">
      <c r="A21" s="23" t="s">
        <v>79</v>
      </c>
      <c r="B21" s="6">
        <v>64566</v>
      </c>
      <c r="C21" s="27" t="s">
        <v>16</v>
      </c>
      <c r="D21" s="27" t="s">
        <v>17</v>
      </c>
      <c r="E21" t="s">
        <v>74</v>
      </c>
      <c r="F21" s="27" t="s">
        <v>18</v>
      </c>
      <c r="G21" s="28">
        <v>10.4003</v>
      </c>
      <c r="H21" s="35">
        <v>158.65</v>
      </c>
      <c r="I21" s="34">
        <v>15.108085000000001</v>
      </c>
      <c r="J21" s="9">
        <v>10243395.9</v>
      </c>
      <c r="K21" s="9">
        <v>984913.5024951204</v>
      </c>
    </row>
    <row r="22" spans="1:11" ht="13.5" x14ac:dyDescent="0.25">
      <c r="A22" s="23" t="s">
        <v>80</v>
      </c>
      <c r="B22" s="6">
        <v>9707</v>
      </c>
      <c r="C22" s="27" t="s">
        <v>94</v>
      </c>
      <c r="D22" s="27" t="s">
        <v>95</v>
      </c>
      <c r="E22" t="s">
        <v>96</v>
      </c>
      <c r="F22" s="27" t="s">
        <v>13</v>
      </c>
      <c r="G22" s="28">
        <v>1</v>
      </c>
      <c r="H22" s="35">
        <v>143.56</v>
      </c>
      <c r="I22" s="34">
        <v>143.56</v>
      </c>
      <c r="J22" s="9">
        <v>1393536.92</v>
      </c>
      <c r="K22" s="9">
        <v>1393536.92</v>
      </c>
    </row>
    <row r="23" spans="1:11" ht="13.5" x14ac:dyDescent="0.25">
      <c r="A23" s="23" t="s">
        <v>124</v>
      </c>
      <c r="B23" s="6">
        <v>57400</v>
      </c>
      <c r="C23" s="27" t="s">
        <v>125</v>
      </c>
      <c r="D23" s="27" t="s">
        <v>126</v>
      </c>
      <c r="E23" s="33" t="s">
        <v>127</v>
      </c>
      <c r="F23" s="27" t="s">
        <v>15</v>
      </c>
      <c r="G23" s="28">
        <v>107.53</v>
      </c>
      <c r="H23" s="35">
        <v>2955</v>
      </c>
      <c r="I23" s="34">
        <v>27.372516000000001</v>
      </c>
      <c r="J23" s="9">
        <v>169617000</v>
      </c>
      <c r="K23" s="9">
        <v>1577392.3556216869</v>
      </c>
    </row>
    <row r="24" spans="1:11" ht="13.5" x14ac:dyDescent="0.25">
      <c r="A24" s="23" t="s">
        <v>174</v>
      </c>
      <c r="B24" s="6">
        <v>18200</v>
      </c>
      <c r="C24" s="27" t="s">
        <v>177</v>
      </c>
      <c r="D24" s="27" t="s">
        <v>178</v>
      </c>
      <c r="E24" s="33" t="s">
        <v>179</v>
      </c>
      <c r="F24" s="27" t="s">
        <v>15</v>
      </c>
      <c r="G24" s="28">
        <v>107.53</v>
      </c>
      <c r="H24" s="35">
        <v>2893</v>
      </c>
      <c r="I24" s="34">
        <v>26.798203000000001</v>
      </c>
      <c r="J24" s="9">
        <v>52652600</v>
      </c>
      <c r="K24" s="9">
        <v>489654.98000557983</v>
      </c>
    </row>
    <row r="25" spans="1:11" ht="13.5" x14ac:dyDescent="0.25">
      <c r="A25" s="23" t="s">
        <v>136</v>
      </c>
      <c r="B25" s="6">
        <v>34464</v>
      </c>
      <c r="C25" s="27" t="s">
        <v>142</v>
      </c>
      <c r="D25" s="27" t="s">
        <v>143</v>
      </c>
      <c r="E25" s="33" t="s">
        <v>144</v>
      </c>
      <c r="F25" s="27" t="s">
        <v>18</v>
      </c>
      <c r="G25" s="28">
        <v>10.4003</v>
      </c>
      <c r="H25" s="35">
        <v>208</v>
      </c>
      <c r="I25" s="34">
        <v>19.807637</v>
      </c>
      <c r="J25" s="9">
        <v>7168512</v>
      </c>
      <c r="K25" s="9">
        <v>689260.11749661074</v>
      </c>
    </row>
    <row r="26" spans="1:11" ht="13.5" x14ac:dyDescent="0.25">
      <c r="A26" s="23" t="s">
        <v>52</v>
      </c>
      <c r="B26" s="6">
        <v>68127</v>
      </c>
      <c r="C26" s="27" t="s">
        <v>53</v>
      </c>
      <c r="D26" s="27" t="s">
        <v>54</v>
      </c>
      <c r="E26" s="33" t="s">
        <v>55</v>
      </c>
      <c r="F26" s="27" t="s">
        <v>39</v>
      </c>
      <c r="G26" s="28">
        <v>6.7655000000000003</v>
      </c>
      <c r="H26" s="35">
        <v>409.15</v>
      </c>
      <c r="I26" s="34">
        <v>60.162039999999998</v>
      </c>
      <c r="J26" s="9">
        <v>27874162.049999997</v>
      </c>
      <c r="K26" s="9">
        <v>4120044.6456285561</v>
      </c>
    </row>
    <row r="27" spans="1:11" ht="13.5" x14ac:dyDescent="0.25">
      <c r="A27" s="23" t="s">
        <v>102</v>
      </c>
      <c r="B27" s="6">
        <v>221400</v>
      </c>
      <c r="C27" s="27" t="s">
        <v>109</v>
      </c>
      <c r="D27" s="27" t="s">
        <v>110</v>
      </c>
      <c r="E27" s="33" t="s">
        <v>111</v>
      </c>
      <c r="F27" s="27" t="s">
        <v>57</v>
      </c>
      <c r="G27" s="28">
        <v>7.750799999999999</v>
      </c>
      <c r="H27" s="35">
        <v>22.7</v>
      </c>
      <c r="I27" s="34">
        <v>2.9286919999999999</v>
      </c>
      <c r="J27" s="9">
        <v>5025780</v>
      </c>
      <c r="K27" s="9">
        <v>648420.80817464017</v>
      </c>
    </row>
    <row r="28" spans="1:11" ht="13.5" x14ac:dyDescent="0.25">
      <c r="A28" s="23" t="s">
        <v>180</v>
      </c>
      <c r="B28" s="6">
        <v>180012</v>
      </c>
      <c r="C28" s="27" t="s">
        <v>181</v>
      </c>
      <c r="D28" s="27" t="s">
        <v>182</v>
      </c>
      <c r="E28" s="33" t="s">
        <v>183</v>
      </c>
      <c r="F28" s="27" t="s">
        <v>36</v>
      </c>
      <c r="G28" s="28">
        <v>0.80528265421162826</v>
      </c>
      <c r="H28" s="35">
        <v>3.8780000000000001</v>
      </c>
      <c r="I28" s="34">
        <v>4.8085269999999998</v>
      </c>
      <c r="J28" s="9">
        <v>698086.53599999996</v>
      </c>
      <c r="K28" s="9">
        <v>866883.86040479993</v>
      </c>
    </row>
    <row r="29" spans="1:11" ht="13.5" x14ac:dyDescent="0.25">
      <c r="A29" s="23" t="s">
        <v>41</v>
      </c>
      <c r="B29" s="6">
        <v>34132</v>
      </c>
      <c r="C29" s="27" t="s">
        <v>42</v>
      </c>
      <c r="D29" s="27" t="s">
        <v>43</v>
      </c>
      <c r="E29" s="33" t="s">
        <v>128</v>
      </c>
      <c r="F29" s="27" t="s">
        <v>11</v>
      </c>
      <c r="G29" s="28">
        <v>0.90670051681929464</v>
      </c>
      <c r="H29" s="35">
        <v>102.8</v>
      </c>
      <c r="I29" s="34">
        <v>112.797341</v>
      </c>
      <c r="J29" s="9">
        <v>3508769.6</v>
      </c>
      <c r="K29" s="9">
        <v>3869821.9918399998</v>
      </c>
    </row>
    <row r="30" spans="1:11" ht="13.5" x14ac:dyDescent="0.25">
      <c r="A30" s="23" t="s">
        <v>161</v>
      </c>
      <c r="B30" s="6">
        <v>22865</v>
      </c>
      <c r="C30" s="27" t="s">
        <v>171</v>
      </c>
      <c r="D30" s="27" t="s">
        <v>172</v>
      </c>
      <c r="E30" s="33" t="s">
        <v>173</v>
      </c>
      <c r="F30" s="27" t="s">
        <v>11</v>
      </c>
      <c r="G30" s="28">
        <v>0.90670051681929464</v>
      </c>
      <c r="H30" s="29">
        <v>54.75</v>
      </c>
      <c r="I30" s="34">
        <v>60.074458999999997</v>
      </c>
      <c r="J30" s="9">
        <v>1251858.75</v>
      </c>
      <c r="K30" s="9">
        <v>1380675.015375</v>
      </c>
    </row>
    <row r="31" spans="1:11" ht="13.5" x14ac:dyDescent="0.25">
      <c r="A31" s="23" t="s">
        <v>103</v>
      </c>
      <c r="B31" s="6">
        <v>23200</v>
      </c>
      <c r="C31" s="27" t="s">
        <v>112</v>
      </c>
      <c r="D31" s="27" t="s">
        <v>113</v>
      </c>
      <c r="E31" s="33" t="s">
        <v>114</v>
      </c>
      <c r="F31" s="27" t="s">
        <v>15</v>
      </c>
      <c r="G31" s="28">
        <v>107.53</v>
      </c>
      <c r="H31" s="29">
        <v>4815</v>
      </c>
      <c r="I31" s="34">
        <v>44.601917</v>
      </c>
      <c r="J31" s="9">
        <v>111708000</v>
      </c>
      <c r="K31" s="9">
        <v>1038854.2732260764</v>
      </c>
    </row>
    <row r="32" spans="1:11" ht="13.5" x14ac:dyDescent="0.25">
      <c r="A32" s="23" t="s">
        <v>151</v>
      </c>
      <c r="B32" s="6">
        <v>9800</v>
      </c>
      <c r="C32" s="27" t="s">
        <v>155</v>
      </c>
      <c r="D32" s="27" t="s">
        <v>156</v>
      </c>
      <c r="E32" s="12" t="s">
        <v>157</v>
      </c>
      <c r="F32" s="27" t="s">
        <v>15</v>
      </c>
      <c r="G32" s="28">
        <v>107.53</v>
      </c>
      <c r="H32" s="29">
        <v>6382</v>
      </c>
      <c r="I32" s="34">
        <v>59.117224999999998</v>
      </c>
      <c r="J32" s="9">
        <v>62543600</v>
      </c>
      <c r="K32" s="9">
        <v>581638.61248023808</v>
      </c>
    </row>
    <row r="33" spans="1:11" ht="13.5" x14ac:dyDescent="0.25">
      <c r="A33" s="23" t="s">
        <v>59</v>
      </c>
      <c r="B33" s="6">
        <v>104400</v>
      </c>
      <c r="C33" s="27" t="s">
        <v>63</v>
      </c>
      <c r="D33" s="27" t="s">
        <v>64</v>
      </c>
      <c r="E33" s="12" t="s">
        <v>65</v>
      </c>
      <c r="F33" s="27" t="s">
        <v>15</v>
      </c>
      <c r="G33" s="28">
        <v>107.53</v>
      </c>
      <c r="H33" s="29">
        <v>3308</v>
      </c>
      <c r="I33" s="34">
        <v>30.642396999999999</v>
      </c>
      <c r="J33" s="9">
        <v>345355200</v>
      </c>
      <c r="K33" s="9">
        <v>3211710.2204036084</v>
      </c>
    </row>
    <row r="34" spans="1:11" x14ac:dyDescent="0.2">
      <c r="A34" s="7" t="s">
        <v>137</v>
      </c>
      <c r="B34" s="6">
        <v>20914</v>
      </c>
      <c r="C34" s="27" t="s">
        <v>145</v>
      </c>
      <c r="D34" s="27" t="s">
        <v>146</v>
      </c>
      <c r="E34" s="12" t="s">
        <v>147</v>
      </c>
      <c r="F34" s="27" t="s">
        <v>13</v>
      </c>
      <c r="G34" s="28">
        <v>1</v>
      </c>
      <c r="H34" s="29">
        <v>100.82</v>
      </c>
      <c r="I34" s="34">
        <v>100.82</v>
      </c>
      <c r="J34" s="9">
        <v>2108549.48</v>
      </c>
      <c r="K34" s="9">
        <v>2108549.48</v>
      </c>
    </row>
    <row r="35" spans="1:11" x14ac:dyDescent="0.2">
      <c r="A35" s="10" t="s">
        <v>130</v>
      </c>
      <c r="B35" s="6">
        <v>43</v>
      </c>
      <c r="C35" s="27" t="s">
        <v>117</v>
      </c>
      <c r="D35" s="27"/>
      <c r="E35" s="12"/>
      <c r="F35" s="27" t="s">
        <v>117</v>
      </c>
      <c r="G35" s="28">
        <v>1.4061999999999999</v>
      </c>
      <c r="H35" s="29">
        <v>1</v>
      </c>
      <c r="I35" s="34">
        <v>0.70256799999999997</v>
      </c>
      <c r="J35" s="9">
        <v>43</v>
      </c>
      <c r="K35" s="9">
        <v>30.578865026312048</v>
      </c>
    </row>
    <row r="36" spans="1:11" x14ac:dyDescent="0.2">
      <c r="A36" s="10" t="s">
        <v>175</v>
      </c>
      <c r="B36" s="6">
        <v>364018.1</v>
      </c>
      <c r="C36" s="27" t="s">
        <v>39</v>
      </c>
      <c r="D36" s="27"/>
      <c r="E36"/>
      <c r="F36" s="27" t="s">
        <v>39</v>
      </c>
      <c r="G36" s="28">
        <v>6.7655000000000003</v>
      </c>
      <c r="H36" s="39">
        <v>1</v>
      </c>
      <c r="I36" s="34">
        <v>0.14704200000000001</v>
      </c>
      <c r="J36" s="9">
        <v>364018.1</v>
      </c>
      <c r="K36" s="9">
        <v>53805.055058753969</v>
      </c>
    </row>
    <row r="37" spans="1:11" x14ac:dyDescent="0.2">
      <c r="A37" s="10" t="s">
        <v>148</v>
      </c>
      <c r="B37" s="6">
        <v>-8.5500000000000007</v>
      </c>
      <c r="C37" s="27" t="s">
        <v>11</v>
      </c>
      <c r="D37" s="27"/>
      <c r="E37"/>
      <c r="F37" s="27" t="s">
        <v>11</v>
      </c>
      <c r="G37" s="28">
        <v>0.90670051681929464</v>
      </c>
      <c r="H37" s="39">
        <v>1</v>
      </c>
      <c r="I37" s="34">
        <v>1.0972500000000001</v>
      </c>
      <c r="J37" s="9">
        <v>-8.5500000000000007</v>
      </c>
      <c r="K37" s="9">
        <v>-9.4297950000000004</v>
      </c>
    </row>
    <row r="38" spans="1:11" x14ac:dyDescent="0.2">
      <c r="A38" s="10" t="s">
        <v>176</v>
      </c>
      <c r="B38" s="6">
        <v>-16885</v>
      </c>
      <c r="C38" s="27" t="s">
        <v>15</v>
      </c>
      <c r="D38" s="27"/>
      <c r="E38"/>
      <c r="F38" s="27" t="s">
        <v>15</v>
      </c>
      <c r="G38" s="28">
        <v>107.53</v>
      </c>
      <c r="H38" s="39">
        <v>1</v>
      </c>
      <c r="I38" s="34">
        <v>9.2630000000000004E-3</v>
      </c>
      <c r="J38" s="9">
        <v>-16885</v>
      </c>
      <c r="K38" s="9">
        <v>-157.02594624755881</v>
      </c>
    </row>
    <row r="39" spans="1:11" x14ac:dyDescent="0.2">
      <c r="A39" s="4" t="s">
        <v>21</v>
      </c>
      <c r="B39" s="4">
        <v>1195902.23</v>
      </c>
      <c r="C39" s="27" t="s">
        <v>22</v>
      </c>
      <c r="D39"/>
      <c r="E39"/>
      <c r="F39" s="27" t="s">
        <v>13</v>
      </c>
      <c r="G39" s="28">
        <v>1</v>
      </c>
      <c r="H39" s="39">
        <v>1</v>
      </c>
      <c r="I39" s="34">
        <v>1</v>
      </c>
      <c r="J39" s="9">
        <v>1195902.23</v>
      </c>
      <c r="K39" s="9">
        <v>1195902.23</v>
      </c>
    </row>
    <row r="40" spans="1:11" ht="13.5" x14ac:dyDescent="0.25">
      <c r="A40" s="5"/>
      <c r="B40" s="6"/>
      <c r="C40" s="27"/>
      <c r="D40"/>
      <c r="E40"/>
      <c r="F40" s="27"/>
      <c r="G40" s="28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58191297.996102102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24</v>
      </c>
    </row>
    <row r="44" spans="1:11" x14ac:dyDescent="0.2">
      <c r="A44" s="30" t="s">
        <v>100</v>
      </c>
      <c r="C44" s="30" t="s">
        <v>60</v>
      </c>
      <c r="K44" s="9">
        <v>25042.359167999995</v>
      </c>
    </row>
    <row r="45" spans="1:11" x14ac:dyDescent="0.2">
      <c r="A45" s="31" t="s">
        <v>184</v>
      </c>
      <c r="C45" s="31" t="s">
        <v>107</v>
      </c>
      <c r="K45" s="9">
        <v>21014.1</v>
      </c>
    </row>
    <row r="46" spans="1:11" x14ac:dyDescent="0.2">
      <c r="A46" s="31" t="s">
        <v>185</v>
      </c>
      <c r="C46" s="31" t="s">
        <v>71</v>
      </c>
      <c r="K46" s="9">
        <v>12308.406874129123</v>
      </c>
    </row>
    <row r="47" spans="1:11" x14ac:dyDescent="0.2">
      <c r="A47" s="31" t="s">
        <v>33</v>
      </c>
      <c r="C47" s="31" t="s">
        <v>12</v>
      </c>
      <c r="K47" s="9">
        <v>13170.048741000001</v>
      </c>
    </row>
    <row r="48" spans="1:11" x14ac:dyDescent="0.2">
      <c r="A48" s="30" t="s">
        <v>33</v>
      </c>
      <c r="C48" s="30" t="s">
        <v>12</v>
      </c>
      <c r="K48" s="9">
        <v>10875.597639</v>
      </c>
    </row>
    <row r="49" spans="1:11" x14ac:dyDescent="0.2">
      <c r="A49" s="30" t="s">
        <v>25</v>
      </c>
      <c r="C49" s="30" t="s">
        <v>14</v>
      </c>
      <c r="K49" s="9">
        <v>9451.1471440000005</v>
      </c>
    </row>
    <row r="50" spans="1:11" x14ac:dyDescent="0.2">
      <c r="A50" s="31" t="s">
        <v>25</v>
      </c>
      <c r="C50" s="31" t="s">
        <v>14</v>
      </c>
      <c r="K50" s="9">
        <v>10501.273379</v>
      </c>
    </row>
    <row r="51" spans="1:11" x14ac:dyDescent="0.2">
      <c r="A51" s="30" t="s">
        <v>97</v>
      </c>
      <c r="C51" s="30" t="s">
        <v>46</v>
      </c>
      <c r="K51" s="9">
        <v>13595.481387</v>
      </c>
    </row>
    <row r="52" spans="1:11" x14ac:dyDescent="0.2">
      <c r="A52" s="30" t="s">
        <v>49</v>
      </c>
      <c r="C52" s="30" t="s">
        <v>34</v>
      </c>
      <c r="K52" s="9">
        <v>7655.6810889999997</v>
      </c>
    </row>
    <row r="53" spans="1:11" x14ac:dyDescent="0.2">
      <c r="A53" s="30" t="s">
        <v>186</v>
      </c>
      <c r="C53" s="30" t="s">
        <v>165</v>
      </c>
      <c r="K53" s="9">
        <v>7302.1482377011062</v>
      </c>
    </row>
    <row r="54" spans="1:11" x14ac:dyDescent="0.2">
      <c r="A54" s="31" t="s">
        <v>187</v>
      </c>
      <c r="C54" s="31" t="s">
        <v>131</v>
      </c>
      <c r="K54" s="9">
        <v>26024.365293406492</v>
      </c>
    </row>
    <row r="55" spans="1:11" x14ac:dyDescent="0.2">
      <c r="A55" s="30" t="s">
        <v>188</v>
      </c>
      <c r="C55" s="30" t="s">
        <v>125</v>
      </c>
      <c r="K55" s="9">
        <v>7521.6218729656839</v>
      </c>
    </row>
    <row r="56" spans="1:11" x14ac:dyDescent="0.2">
      <c r="A56" s="31" t="s">
        <v>189</v>
      </c>
      <c r="C56" s="31" t="s">
        <v>177</v>
      </c>
      <c r="K56" s="9">
        <v>6347.0659350878823</v>
      </c>
    </row>
    <row r="57" spans="1:11" x14ac:dyDescent="0.2">
      <c r="A57" s="30" t="s">
        <v>40</v>
      </c>
      <c r="C57" s="30" t="s">
        <v>38</v>
      </c>
      <c r="K57" s="9">
        <v>5608.342325031409</v>
      </c>
    </row>
    <row r="58" spans="1:11" x14ac:dyDescent="0.2">
      <c r="A58" s="31" t="s">
        <v>47</v>
      </c>
      <c r="C58" s="31" t="s">
        <v>45</v>
      </c>
      <c r="K58" s="9">
        <v>1530.8048185647772</v>
      </c>
    </row>
    <row r="59" spans="1:11" x14ac:dyDescent="0.2">
      <c r="A59" s="30" t="s">
        <v>50</v>
      </c>
      <c r="C59" s="30" t="s">
        <v>42</v>
      </c>
      <c r="K59" s="9">
        <v>14045.089601</v>
      </c>
    </row>
    <row r="60" spans="1:11" x14ac:dyDescent="0.2">
      <c r="A60" s="30" t="s">
        <v>50</v>
      </c>
      <c r="C60" s="30" t="s">
        <v>42</v>
      </c>
      <c r="G60" s="11"/>
      <c r="K60" s="9">
        <v>13618.013633999999</v>
      </c>
    </row>
    <row r="61" spans="1:11" x14ac:dyDescent="0.2">
      <c r="A61" s="30" t="s">
        <v>190</v>
      </c>
      <c r="C61" s="30" t="s">
        <v>112</v>
      </c>
      <c r="G61" s="11"/>
      <c r="K61" s="9">
        <v>2157.5374314144888</v>
      </c>
    </row>
    <row r="62" spans="1:11" x14ac:dyDescent="0.2">
      <c r="A62" s="30" t="s">
        <v>190</v>
      </c>
      <c r="C62" s="30" t="s">
        <v>112</v>
      </c>
      <c r="G62" s="11"/>
      <c r="K62" s="9">
        <v>11866.455872779688</v>
      </c>
    </row>
    <row r="63" spans="1:11" x14ac:dyDescent="0.2">
      <c r="A63" s="30" t="s">
        <v>21</v>
      </c>
      <c r="C63" s="30" t="s">
        <v>22</v>
      </c>
      <c r="G63" s="11"/>
      <c r="K63" s="9">
        <v>2110.3000000000002</v>
      </c>
    </row>
    <row r="64" spans="1:11" x14ac:dyDescent="0.2">
      <c r="A64" s="30" t="s">
        <v>191</v>
      </c>
      <c r="C64" s="30" t="s">
        <v>63</v>
      </c>
      <c r="G64" s="11"/>
      <c r="K64" s="9">
        <v>87380.265972286797</v>
      </c>
    </row>
    <row r="65" spans="1:11" x14ac:dyDescent="0.2">
      <c r="A65" s="31" t="s">
        <v>51</v>
      </c>
      <c r="C65" s="31" t="s">
        <v>44</v>
      </c>
      <c r="G65" s="11"/>
      <c r="K65" s="9">
        <v>7166.7214029999996</v>
      </c>
    </row>
    <row r="66" spans="1:11" x14ac:dyDescent="0.2">
      <c r="A66" s="31"/>
      <c r="C66" s="31"/>
      <c r="G66" s="11"/>
      <c r="K66" s="9"/>
    </row>
    <row r="67" spans="1:11" x14ac:dyDescent="0.2">
      <c r="A67" s="31"/>
      <c r="C67" s="31"/>
      <c r="K67" s="9"/>
    </row>
    <row r="68" spans="1:11" x14ac:dyDescent="0.2">
      <c r="A68" s="31"/>
      <c r="C68" s="31"/>
      <c r="K68" s="9"/>
    </row>
    <row r="69" spans="1:11" x14ac:dyDescent="0.2">
      <c r="A69" s="7"/>
      <c r="K69" s="9"/>
    </row>
    <row r="70" spans="1:11" x14ac:dyDescent="0.2">
      <c r="K70" s="21">
        <f>SUM(K44:K69)</f>
        <v>316292.82781836746</v>
      </c>
    </row>
    <row r="72" spans="1:11" x14ac:dyDescent="0.2">
      <c r="A72" s="1" t="s">
        <v>26</v>
      </c>
    </row>
    <row r="73" spans="1:11" customFormat="1" x14ac:dyDescent="0.2">
      <c r="A73" s="19" t="s">
        <v>0</v>
      </c>
      <c r="B73" s="20" t="s">
        <v>27</v>
      </c>
      <c r="C73" s="19" t="s">
        <v>28</v>
      </c>
      <c r="D73" s="19" t="s">
        <v>29</v>
      </c>
      <c r="E73" s="19" t="s">
        <v>30</v>
      </c>
      <c r="F73" s="18" t="s">
        <v>31</v>
      </c>
      <c r="G73" s="19" t="s">
        <v>48</v>
      </c>
      <c r="H73" s="19" t="s">
        <v>6</v>
      </c>
      <c r="I73" s="19" t="s">
        <v>32</v>
      </c>
      <c r="J73" s="19" t="s">
        <v>4</v>
      </c>
      <c r="K73" s="19"/>
    </row>
    <row r="74" spans="1:11" customFormat="1" x14ac:dyDescent="0.2">
      <c r="A74" s="27" t="s">
        <v>192</v>
      </c>
      <c r="B74" s="6">
        <v>3966</v>
      </c>
      <c r="C74" s="7" t="s">
        <v>193</v>
      </c>
      <c r="D74" s="14">
        <v>43920</v>
      </c>
      <c r="E74" s="14">
        <v>43922</v>
      </c>
      <c r="F74" s="25">
        <v>332837.02</v>
      </c>
      <c r="G74" s="12" t="s">
        <v>18</v>
      </c>
      <c r="H74" s="32">
        <v>10.4003</v>
      </c>
      <c r="I74" s="9">
        <v>32002.63646240974</v>
      </c>
      <c r="J74" s="27" t="s">
        <v>164</v>
      </c>
      <c r="K74" s="16">
        <f>I74</f>
        <v>32002.63646240974</v>
      </c>
    </row>
    <row r="75" spans="1:11" customFormat="1" x14ac:dyDescent="0.2">
      <c r="A75" s="27" t="s">
        <v>192</v>
      </c>
      <c r="B75" s="6">
        <v>3069</v>
      </c>
      <c r="C75" s="7" t="s">
        <v>193</v>
      </c>
      <c r="D75" s="14">
        <v>43921</v>
      </c>
      <c r="E75" s="14">
        <v>43923</v>
      </c>
      <c r="F75" s="25">
        <v>282586.5</v>
      </c>
      <c r="G75" s="12" t="s">
        <v>18</v>
      </c>
      <c r="H75" s="11">
        <v>10.4003</v>
      </c>
      <c r="I75" s="9">
        <v>27170.995067449978</v>
      </c>
      <c r="J75" s="27" t="s">
        <v>164</v>
      </c>
      <c r="K75" s="16">
        <f t="shared" ref="K75:K78" si="0">I75</f>
        <v>27170.995067449978</v>
      </c>
    </row>
    <row r="76" spans="1:11" customFormat="1" x14ac:dyDescent="0.2">
      <c r="A76" s="27" t="s">
        <v>194</v>
      </c>
      <c r="B76" s="6">
        <v>5223</v>
      </c>
      <c r="C76" s="7" t="s">
        <v>193</v>
      </c>
      <c r="D76" s="14">
        <v>43920</v>
      </c>
      <c r="E76" s="14">
        <v>43922</v>
      </c>
      <c r="F76" s="25">
        <v>296267.95</v>
      </c>
      <c r="G76" s="12" t="s">
        <v>18</v>
      </c>
      <c r="H76" s="11">
        <v>10.4003</v>
      </c>
      <c r="I76" s="9">
        <v>28486.481159197334</v>
      </c>
      <c r="J76" s="27" t="s">
        <v>141</v>
      </c>
      <c r="K76" s="16">
        <f t="shared" si="0"/>
        <v>28486.481159197334</v>
      </c>
    </row>
    <row r="77" spans="1:11" customFormat="1" x14ac:dyDescent="0.2">
      <c r="A77" s="7" t="s">
        <v>194</v>
      </c>
      <c r="B77" s="6">
        <v>7677</v>
      </c>
      <c r="C77" s="7" t="s">
        <v>193</v>
      </c>
      <c r="D77" s="14">
        <v>43921</v>
      </c>
      <c r="E77" s="14">
        <v>43923</v>
      </c>
      <c r="F77" s="25">
        <v>471652.92</v>
      </c>
      <c r="G77" s="12" t="s">
        <v>18</v>
      </c>
      <c r="H77" s="26">
        <v>10.4003</v>
      </c>
      <c r="I77" s="9">
        <v>45349.934136515294</v>
      </c>
      <c r="J77" s="12" t="s">
        <v>141</v>
      </c>
      <c r="K77" s="16">
        <f t="shared" si="0"/>
        <v>45349.934136515294</v>
      </c>
    </row>
    <row r="78" spans="1:11" customFormat="1" x14ac:dyDescent="0.2">
      <c r="A78" s="12" t="s">
        <v>195</v>
      </c>
      <c r="B78" s="13">
        <v>54077</v>
      </c>
      <c r="C78" s="12" t="s">
        <v>193</v>
      </c>
      <c r="D78" s="14">
        <v>43921</v>
      </c>
      <c r="E78" s="14">
        <v>43923</v>
      </c>
      <c r="F78" s="15">
        <v>211728.33</v>
      </c>
      <c r="G78" s="12" t="s">
        <v>36</v>
      </c>
      <c r="H78" s="4">
        <v>0.80528265421162826</v>
      </c>
      <c r="I78" s="16">
        <v>262924.24019400001</v>
      </c>
      <c r="J78" s="12" t="s">
        <v>183</v>
      </c>
      <c r="K78" s="16">
        <f t="shared" si="0"/>
        <v>262924.24019400001</v>
      </c>
    </row>
    <row r="79" spans="1:11" customFormat="1" x14ac:dyDescent="0.2">
      <c r="A79" s="12"/>
      <c r="B79" s="13"/>
      <c r="C79" s="12"/>
      <c r="D79" s="14"/>
      <c r="E79" s="14"/>
      <c r="F79" s="15"/>
      <c r="G79" s="12"/>
      <c r="H79" s="4"/>
      <c r="I79" s="16"/>
      <c r="J79" s="12"/>
      <c r="K79" s="16"/>
    </row>
    <row r="80" spans="1:11" customFormat="1" x14ac:dyDescent="0.2">
      <c r="A80" s="12"/>
      <c r="B80" s="13"/>
      <c r="C80" s="12"/>
      <c r="D80" s="14"/>
      <c r="E80" s="14"/>
      <c r="F80" s="15"/>
      <c r="G80" s="12"/>
      <c r="H80" s="4"/>
      <c r="I80" s="16"/>
      <c r="J80" s="12"/>
      <c r="K80" s="16"/>
    </row>
    <row r="81" spans="1:12" customFormat="1" x14ac:dyDescent="0.2">
      <c r="A81" s="12"/>
      <c r="B81" s="13"/>
      <c r="C81" s="12"/>
      <c r="D81" s="14"/>
      <c r="E81" s="14"/>
      <c r="F81" s="15"/>
      <c r="G81" s="12"/>
      <c r="H81" s="4"/>
      <c r="I81" s="16"/>
      <c r="J81" s="12"/>
      <c r="K81" s="16"/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395934.28701957234</v>
      </c>
      <c r="J84" s="12"/>
      <c r="K84" s="18">
        <f>SUM(K74:K83)</f>
        <v>395934.28701957234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7" t="s">
        <v>196</v>
      </c>
      <c r="B86" s="36">
        <v>143135</v>
      </c>
      <c r="C86" s="27" t="s">
        <v>197</v>
      </c>
      <c r="D86" s="37">
        <v>43921</v>
      </c>
      <c r="E86" s="37">
        <v>43923</v>
      </c>
      <c r="F86" s="38">
        <v>136872.98000000001</v>
      </c>
      <c r="G86" s="27" t="s">
        <v>36</v>
      </c>
      <c r="H86" s="28">
        <v>0.80528265421162826</v>
      </c>
      <c r="I86" s="16">
        <f>F86/H86</f>
        <v>169968.86656400003</v>
      </c>
      <c r="J86" s="12" t="s">
        <v>123</v>
      </c>
      <c r="K86" s="16">
        <f>I86</f>
        <v>169968.86656400003</v>
      </c>
      <c r="L86" s="15"/>
    </row>
    <row r="87" spans="1:12" customFormat="1" x14ac:dyDescent="0.2">
      <c r="A87" s="27" t="s">
        <v>188</v>
      </c>
      <c r="B87" s="36">
        <v>10000</v>
      </c>
      <c r="C87" s="27" t="s">
        <v>197</v>
      </c>
      <c r="D87" s="37">
        <v>43921</v>
      </c>
      <c r="E87" s="37">
        <v>43923</v>
      </c>
      <c r="F87" s="38">
        <v>29375985</v>
      </c>
      <c r="G87" s="27" t="s">
        <v>15</v>
      </c>
      <c r="H87" s="28">
        <v>107.53</v>
      </c>
      <c r="I87" s="16">
        <f>F87/H87</f>
        <v>273188.73802659725</v>
      </c>
      <c r="J87" s="12" t="s">
        <v>127</v>
      </c>
      <c r="K87" s="16">
        <f>I87</f>
        <v>273188.73802659725</v>
      </c>
      <c r="L87" s="15"/>
    </row>
    <row r="88" spans="1:12" customFormat="1" x14ac:dyDescent="0.2">
      <c r="A88" s="7"/>
      <c r="B88" s="13"/>
      <c r="C88" s="12"/>
      <c r="D88" s="14"/>
      <c r="E88" s="14"/>
      <c r="F88" s="25"/>
      <c r="G88" s="12"/>
      <c r="H88" s="11"/>
      <c r="I88" s="9"/>
      <c r="J88" s="12"/>
      <c r="K88" s="16"/>
    </row>
    <row r="89" spans="1:12" customFormat="1" x14ac:dyDescent="0.2">
      <c r="A89" s="7"/>
      <c r="B89" s="13"/>
      <c r="C89" s="12"/>
      <c r="D89" s="14"/>
      <c r="E89" s="14"/>
      <c r="F89" s="25"/>
      <c r="G89" s="12"/>
      <c r="H89" s="11"/>
      <c r="I89" s="9"/>
      <c r="J89" s="12"/>
      <c r="K89" s="16"/>
    </row>
    <row r="90" spans="1:12" customFormat="1" x14ac:dyDescent="0.2">
      <c r="A90" s="12"/>
      <c r="B90" s="13"/>
      <c r="C90" s="12"/>
      <c r="D90" s="14"/>
      <c r="E90" s="14"/>
      <c r="F90" s="15"/>
      <c r="G90" s="12"/>
      <c r="H90" s="4"/>
      <c r="I90" s="16"/>
      <c r="J90" s="12"/>
      <c r="K90" s="16"/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443157.60459059727</v>
      </c>
      <c r="K95" s="21">
        <f>SUM(K86:K94)</f>
        <v>443157.60459059727</v>
      </c>
    </row>
    <row r="99" spans="11:11" x14ac:dyDescent="0.2">
      <c r="K99" s="22">
        <f>+K41+K70-K84+K95</f>
        <v>58554814.141491488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2020-04-30T18:32:28Z</dcterms:modified>
</cp:coreProperties>
</file>