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1" l="1"/>
  <c r="K87" i="1" l="1"/>
  <c r="K42" i="1" l="1"/>
  <c r="K71" i="1" l="1"/>
  <c r="I85" i="1" l="1"/>
  <c r="I96" i="1" l="1"/>
  <c r="K96" i="1" l="1"/>
  <c r="K85" i="1" l="1"/>
  <c r="K100" i="1" s="1"/>
</calcChain>
</file>

<file path=xl/sharedStrings.xml><?xml version="1.0" encoding="utf-8"?>
<sst xmlns="http://schemas.openxmlformats.org/spreadsheetml/2006/main" count="229" uniqueCount="186">
  <si>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</si>
  <si>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</si>
  <si>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</si>
  <si>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</si>
  <si>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</si>
  <si>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</si>
  <si>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</si>
  <si>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</si>
  <si>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</si>
  <si>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</si>
  <si>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</si>
  <si>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</si>
  <si>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</si>
  <si>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</si>
  <si>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</si>
  <si>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</si>
  <si>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</si>
  <si>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</si>
  <si>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</si>
  <si>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</si>
  <si>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</si>
  <si>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</si>
  <si>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</si>
  <si>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</si>
  <si>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</si>
  <si>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</si>
  <si>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</si>
  <si>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</si>
  <si>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</si>
  <si>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</si>
  <si>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</si>
  <si>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</si>
  <si>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</si>
  <si>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</si>
  <si>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</si>
  <si>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</si>
  <si>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</si>
  <si>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</si>
  <si>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</si>
  <si>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AHT LN</t>
  </si>
  <si>
    <t>FERG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</si>
  <si>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</si>
  <si>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</si>
  <si>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</si>
  <si>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</si>
  <si>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</si>
  <si>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</si>
  <si>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</si>
  <si>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</si>
  <si>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</si>
  <si>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</si>
  <si>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</si>
  <si>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</si>
  <si>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</si>
  <si>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</si>
  <si>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</si>
  <si>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</si>
  <si>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</si>
  <si>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</si>
  <si>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</si>
  <si>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</si>
  <si>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</si>
  <si>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</si>
  <si>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</si>
  <si>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</si>
  <si>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</si>
  <si>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</si>
  <si>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</si>
  <si>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</si>
  <si>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</si>
  <si>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</si>
  <si>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</si>
  <si>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</si>
  <si>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</si>
  <si>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</si>
  <si>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</si>
  <si>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</si>
  <si>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</si>
  <si>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</si>
  <si>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</si>
  <si>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</si>
  <si>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</si>
  <si>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MOWI NO</t>
  </si>
  <si>
    <t>AIR LIQUIDE SA</t>
  </si>
  <si>
    <t>AVITA MEDICAL LTD</t>
  </si>
  <si>
    <t>AVITA MEDICAL LTD SPONS ADR</t>
  </si>
  <si>
    <t>BASIC FIT NV</t>
  </si>
  <si>
    <t>MOWI ASA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</si>
  <si>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</si>
  <si>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</si>
  <si>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</si>
  <si>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</si>
  <si>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</si>
  <si>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</si>
  <si>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</si>
  <si>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</si>
  <si>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</si>
  <si>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</si>
  <si>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</si>
  <si>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</si>
  <si>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</si>
  <si>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</si>
  <si>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</si>
  <si>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</si>
  <si>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</si>
  <si>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</si>
  <si>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</si>
  <si>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</si>
  <si>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</si>
  <si>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</si>
  <si>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PRADA S.P.A.</t>
  </si>
  <si>
    <t>SCSK CORP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</si>
  <si>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</si>
  <si>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</si>
  <si>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</si>
  <si>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</si>
  <si>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</si>
  <si>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</si>
  <si>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</si>
  <si>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</si>
  <si>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</si>
  <si>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</si>
  <si>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</si>
  <si>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KEYWORDS STUDIOS PLC</t>
  </si>
  <si>
    <t>MELROSE INDUSTRIES PLC</t>
  </si>
  <si>
    <t>CAD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</si>
  <si>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</si>
  <si>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</si>
  <si>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</si>
  <si>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</si>
  <si>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</si>
  <si>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</si>
  <si>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</si>
  <si>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</si>
  <si>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</si>
  <si>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</si>
  <si>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</si>
  <si>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MORINAGA + CO LTD</t>
  </si>
  <si>
    <t>CANADIAN DOLLAR</t>
  </si>
  <si>
    <t>660260001</t>
  </si>
  <si>
    <t>6602604</t>
  </si>
  <si>
    <t>2201 JP</t>
  </si>
  <si>
    <t>ADEVINTA ASA</t>
  </si>
  <si>
    <t>KAHOOT  AS</t>
  </si>
  <si>
    <t>NORWAY ROYAL SALMON ASA</t>
  </si>
  <si>
    <t>WIX.COM LTD</t>
  </si>
  <si>
    <t>ADE NO</t>
  </si>
  <si>
    <t>BZ17B8907</t>
  </si>
  <si>
    <t>BZ17B89</t>
  </si>
  <si>
    <t>KAHOOTME NO</t>
  </si>
  <si>
    <t>B3MVZM905</t>
  </si>
  <si>
    <t>B3MVZM8</t>
  </si>
  <si>
    <t>NRS NO</t>
  </si>
  <si>
    <t>M98068105</t>
  </si>
  <si>
    <t>BFZCHN7</t>
  </si>
  <si>
    <t>WIX US</t>
  </si>
  <si>
    <t>EURO CURRENCY</t>
  </si>
  <si>
    <t>RCEL US</t>
  </si>
  <si>
    <t>CAPGEMINI SE</t>
  </si>
  <si>
    <t>SHISEIDO CO LTD</t>
  </si>
  <si>
    <t>416343002</t>
  </si>
  <si>
    <t>4163437</t>
  </si>
  <si>
    <t>CAP FP</t>
  </si>
  <si>
    <t>680526001</t>
  </si>
  <si>
    <t>6805265</t>
  </si>
  <si>
    <t>4911 JP</t>
  </si>
  <si>
    <t>SHISEIDO CO LTD COMMON STOCK</t>
  </si>
  <si>
    <t>SELL</t>
  </si>
  <si>
    <t>ATLANTIC SAPPHIRE AS</t>
  </si>
  <si>
    <t>KOITO MANUFACTURING CO LTD</t>
  </si>
  <si>
    <t>LA FRANCAISE DES JEUX SAEM</t>
  </si>
  <si>
    <t>SCOUT24 AG</t>
  </si>
  <si>
    <t>BDFG5D907</t>
  </si>
  <si>
    <t>BDFG5D1</t>
  </si>
  <si>
    <t>ASAME NO</t>
  </si>
  <si>
    <t>649632007</t>
  </si>
  <si>
    <t>6496324</t>
  </si>
  <si>
    <t>7276 JP</t>
  </si>
  <si>
    <t>BG0SC1908</t>
  </si>
  <si>
    <t>BG0SC10</t>
  </si>
  <si>
    <t>FDJ FP</t>
  </si>
  <si>
    <t>BYT934904</t>
  </si>
  <si>
    <t>BYT9340</t>
  </si>
  <si>
    <t>G24 GR</t>
  </si>
  <si>
    <t>ASHTEAD GROUP PLC COMMON STOCK GBP.1</t>
  </si>
  <si>
    <t>NIHON M+A CENTER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</si>
</sst>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O94" sqref="O94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142</v>
      </c>
      <c r="B2" s="6">
        <v>290282</v>
      </c>
      <c r="C2" s="27" t="s">
        <v>106</v>
      </c>
      <c r="D2" s="27" t="s">
        <v>107</v>
      </c>
      <c r="E2" t="s">
        <v>146</v>
      </c>
      <c r="F2" s="27" t="s">
        <v>20</v>
      </c>
      <c r="G2" s="28">
        <v>9.1990999999999996</v>
      </c>
      <c r="H2">
        <v>112.2</v>
      </c>
      <c r="I2" s="34">
        <v>12.172102000000001</v>
      </c>
      <c r="J2" s="9">
        <v>32569640.400000002</v>
      </c>
      <c r="K2" s="9">
        <v>3540524.6600210895</v>
      </c>
    </row>
    <row r="3" spans="1:11" ht="13.5" x14ac:dyDescent="0.25">
      <c r="A3" s="23" t="s">
        <v>83</v>
      </c>
      <c r="B3" s="6">
        <v>7355</v>
      </c>
      <c r="C3" s="27" t="s">
        <v>89</v>
      </c>
      <c r="D3" s="27" t="s">
        <v>90</v>
      </c>
      <c r="E3" t="s">
        <v>91</v>
      </c>
      <c r="F3" s="27" t="s">
        <v>13</v>
      </c>
      <c r="G3" s="28">
        <v>0.9014693951140359</v>
      </c>
      <c r="H3">
        <v>130.75</v>
      </c>
      <c r="I3" s="34">
        <v>144.89718099999999</v>
      </c>
      <c r="J3" s="9">
        <v>961666.25</v>
      </c>
      <c r="K3" s="9">
        <v>1066776.3711250001</v>
      </c>
    </row>
    <row r="4" spans="1:11" ht="13.5" x14ac:dyDescent="0.25">
      <c r="A4" s="23" t="s">
        <v>10</v>
      </c>
      <c r="B4" s="6">
        <v>26148</v>
      </c>
      <c r="C4" s="27" t="s">
        <v>11</v>
      </c>
      <c r="D4" s="27" t="s">
        <v>45</v>
      </c>
      <c r="E4" t="s">
        <v>39</v>
      </c>
      <c r="F4" s="27" t="s">
        <v>38</v>
      </c>
      <c r="G4" s="28">
        <v>0.75763315402682019</v>
      </c>
      <c r="H4" s="34">
        <v>24.883377999999997</v>
      </c>
      <c r="I4" s="34">
        <v>32.361820000000002</v>
      </c>
      <c r="J4" s="9">
        <v>650650.56794399989</v>
      </c>
      <c r="K4" s="9">
        <v>858793.68462928548</v>
      </c>
    </row>
    <row r="5" spans="1:11" ht="13.5" x14ac:dyDescent="0.25">
      <c r="A5" s="23" t="s">
        <v>168</v>
      </c>
      <c r="B5" s="6">
        <v>519829</v>
      </c>
      <c r="C5" s="27" t="s">
        <v>172</v>
      </c>
      <c r="D5" s="27" t="s">
        <v>173</v>
      </c>
      <c r="E5" s="28" t="s">
        <v>174</v>
      </c>
      <c r="F5" s="27" t="s">
        <v>20</v>
      </c>
      <c r="G5" s="28">
        <v>9.1990999999999996</v>
      </c>
      <c r="H5">
        <v>142</v>
      </c>
      <c r="I5" s="34">
        <v>15.404977000000001</v>
      </c>
      <c r="J5" s="9">
        <v>73815718</v>
      </c>
      <c r="K5" s="9">
        <v>8024232.5879705623</v>
      </c>
    </row>
    <row r="6" spans="1:11" ht="13.5" x14ac:dyDescent="0.25">
      <c r="A6" s="23" t="s">
        <v>84</v>
      </c>
      <c r="B6" s="6">
        <v>5853868</v>
      </c>
      <c r="C6" s="27" t="s">
        <v>92</v>
      </c>
      <c r="D6" s="27" t="s">
        <v>93</v>
      </c>
      <c r="E6" t="s">
        <v>94</v>
      </c>
      <c r="F6" s="27" t="s">
        <v>95</v>
      </c>
      <c r="G6" s="28">
        <v>1.4945449110745777</v>
      </c>
      <c r="H6">
        <v>0.67500000000000004</v>
      </c>
      <c r="I6" s="34">
        <v>0.45187899999999998</v>
      </c>
      <c r="J6" s="9">
        <v>3951360.9000000004</v>
      </c>
      <c r="K6" s="9">
        <v>2643855.5781900003</v>
      </c>
    </row>
    <row r="7" spans="1:11" ht="13.5" x14ac:dyDescent="0.25">
      <c r="A7" s="23" t="s">
        <v>85</v>
      </c>
      <c r="B7" s="6">
        <v>629580</v>
      </c>
      <c r="C7" s="27" t="s">
        <v>96</v>
      </c>
      <c r="D7" s="27" t="s">
        <v>97</v>
      </c>
      <c r="E7" t="s">
        <v>157</v>
      </c>
      <c r="F7" s="27" t="s">
        <v>15</v>
      </c>
      <c r="G7" s="28">
        <v>1</v>
      </c>
      <c r="H7" s="35">
        <v>8.5500000000000007</v>
      </c>
      <c r="I7" s="34">
        <v>8.5500000000000007</v>
      </c>
      <c r="J7" s="9">
        <v>5382909</v>
      </c>
      <c r="K7" s="9">
        <v>5382909</v>
      </c>
    </row>
    <row r="8" spans="1:11" ht="13.5" x14ac:dyDescent="0.25">
      <c r="A8" s="23" t="s">
        <v>70</v>
      </c>
      <c r="B8" s="6">
        <v>40600</v>
      </c>
      <c r="C8" s="27" t="s">
        <v>72</v>
      </c>
      <c r="D8" s="27" t="s">
        <v>73</v>
      </c>
      <c r="E8" t="s">
        <v>74</v>
      </c>
      <c r="F8" s="27" t="s">
        <v>17</v>
      </c>
      <c r="G8" s="28">
        <v>108.37999999999998</v>
      </c>
      <c r="H8" s="35">
        <v>6378</v>
      </c>
      <c r="I8" s="34">
        <v>58.845781000000002</v>
      </c>
      <c r="J8" s="9">
        <v>258946800</v>
      </c>
      <c r="K8" s="9">
        <v>2389248.9389186199</v>
      </c>
    </row>
    <row r="9" spans="1:11" ht="13.5" x14ac:dyDescent="0.25">
      <c r="A9" s="23" t="s">
        <v>86</v>
      </c>
      <c r="B9" s="6">
        <v>40127</v>
      </c>
      <c r="C9" s="27" t="s">
        <v>98</v>
      </c>
      <c r="D9" s="27" t="s">
        <v>99</v>
      </c>
      <c r="E9" t="s">
        <v>100</v>
      </c>
      <c r="F9" s="27" t="s">
        <v>13</v>
      </c>
      <c r="G9" s="28">
        <v>0.9014693951140359</v>
      </c>
      <c r="H9" s="35">
        <v>33.450000000000003</v>
      </c>
      <c r="I9" s="34">
        <v>37.069298000000003</v>
      </c>
      <c r="J9" s="9">
        <v>1342248.1500000001</v>
      </c>
      <c r="K9" s="9">
        <v>1488955.8727950002</v>
      </c>
    </row>
    <row r="10" spans="1:11" ht="13.5" x14ac:dyDescent="0.25">
      <c r="A10" s="23" t="s">
        <v>62</v>
      </c>
      <c r="B10" s="6">
        <v>14423</v>
      </c>
      <c r="C10" s="27" t="s">
        <v>64</v>
      </c>
      <c r="D10" s="27" t="s">
        <v>65</v>
      </c>
      <c r="E10" s="28" t="s">
        <v>66</v>
      </c>
      <c r="F10" s="27" t="s">
        <v>13</v>
      </c>
      <c r="G10" s="28">
        <v>0.9014693951140359</v>
      </c>
      <c r="H10" s="34">
        <v>73.05</v>
      </c>
      <c r="I10" s="34">
        <v>80.954026999999996</v>
      </c>
      <c r="J10" s="9">
        <v>1053600.1499999999</v>
      </c>
      <c r="K10" s="9">
        <v>1168758.6463949999</v>
      </c>
    </row>
    <row r="11" spans="1:11" ht="13.5" x14ac:dyDescent="0.25">
      <c r="A11" s="23" t="s">
        <v>158</v>
      </c>
      <c r="B11" s="6">
        <v>21096</v>
      </c>
      <c r="C11" s="27" t="s">
        <v>160</v>
      </c>
      <c r="D11" s="27" t="s">
        <v>161</v>
      </c>
      <c r="E11" t="s">
        <v>162</v>
      </c>
      <c r="F11" s="27" t="s">
        <v>13</v>
      </c>
      <c r="G11" s="28">
        <v>0.9014693951140359</v>
      </c>
      <c r="H11" s="35">
        <v>112.35</v>
      </c>
      <c r="I11" s="34">
        <v>124.506297</v>
      </c>
      <c r="J11" s="9">
        <v>2370135.6</v>
      </c>
      <c r="K11" s="9">
        <v>2629191.4210800002</v>
      </c>
    </row>
    <row r="12" spans="1:11" ht="13.5" x14ac:dyDescent="0.25">
      <c r="A12" s="23" t="s">
        <v>109</v>
      </c>
      <c r="B12" s="6">
        <v>7738</v>
      </c>
      <c r="C12" s="27" t="s">
        <v>112</v>
      </c>
      <c r="D12" s="27" t="s">
        <v>113</v>
      </c>
      <c r="E12" s="28" t="s">
        <v>114</v>
      </c>
      <c r="F12" s="27" t="s">
        <v>13</v>
      </c>
      <c r="G12" s="28">
        <v>0.9014693951140359</v>
      </c>
      <c r="H12">
        <v>134.25</v>
      </c>
      <c r="I12" s="34">
        <v>148.775882</v>
      </c>
      <c r="J12" s="9">
        <v>1038826.5</v>
      </c>
      <c r="K12" s="9">
        <v>1152370.23645</v>
      </c>
    </row>
    <row r="13" spans="1:11" ht="13.5" x14ac:dyDescent="0.25">
      <c r="A13" s="23" t="s">
        <v>37</v>
      </c>
      <c r="B13" s="6">
        <v>33131</v>
      </c>
      <c r="C13" s="27" t="s">
        <v>115</v>
      </c>
      <c r="D13" s="27" t="s">
        <v>116</v>
      </c>
      <c r="E13" s="28" t="s">
        <v>40</v>
      </c>
      <c r="F13" s="27" t="s">
        <v>38</v>
      </c>
      <c r="G13" s="28">
        <v>0.75763315402682019</v>
      </c>
      <c r="H13" s="34">
        <v>68.0916</v>
      </c>
      <c r="I13" s="34">
        <v>89.663990999999996</v>
      </c>
      <c r="J13" s="9">
        <v>2255942.7996</v>
      </c>
      <c r="K13" s="9">
        <v>2977618.9011920402</v>
      </c>
    </row>
    <row r="14" spans="1:11" ht="13.5" x14ac:dyDescent="0.25">
      <c r="A14" s="23" t="s">
        <v>78</v>
      </c>
      <c r="B14" s="6">
        <v>212000</v>
      </c>
      <c r="C14" s="27" t="s">
        <v>79</v>
      </c>
      <c r="D14" s="27" t="s">
        <v>80</v>
      </c>
      <c r="E14" s="28" t="s">
        <v>81</v>
      </c>
      <c r="F14" s="27" t="s">
        <v>61</v>
      </c>
      <c r="G14" s="28">
        <v>7.7648000000000001</v>
      </c>
      <c r="H14" s="35">
        <v>51.5</v>
      </c>
      <c r="I14" s="34">
        <v>6.6324100000000001</v>
      </c>
      <c r="J14" s="9">
        <v>10918000</v>
      </c>
      <c r="K14" s="9">
        <v>1406089.0171028229</v>
      </c>
    </row>
    <row r="15" spans="1:11" ht="13.5" x14ac:dyDescent="0.25">
      <c r="A15" s="23" t="s">
        <v>143</v>
      </c>
      <c r="B15" s="6">
        <v>267155</v>
      </c>
      <c r="C15" s="27" t="s">
        <v>147</v>
      </c>
      <c r="D15" s="27" t="s">
        <v>148</v>
      </c>
      <c r="E15" t="s">
        <v>149</v>
      </c>
      <c r="F15" s="27" t="s">
        <v>20</v>
      </c>
      <c r="G15" s="28">
        <v>9.1990999999999996</v>
      </c>
      <c r="H15" s="35">
        <v>71.599999999999994</v>
      </c>
      <c r="I15" s="34">
        <v>7.7675799999999997</v>
      </c>
      <c r="J15" s="9">
        <v>19128298</v>
      </c>
      <c r="K15" s="9">
        <v>2079366.2423497951</v>
      </c>
    </row>
    <row r="16" spans="1:11" ht="13.5" x14ac:dyDescent="0.25">
      <c r="A16" s="23" t="s">
        <v>123</v>
      </c>
      <c r="B16" s="6">
        <v>82809</v>
      </c>
      <c r="C16" s="27" t="s">
        <v>126</v>
      </c>
      <c r="D16" s="27" t="s">
        <v>127</v>
      </c>
      <c r="E16" t="s">
        <v>128</v>
      </c>
      <c r="F16" s="27" t="s">
        <v>38</v>
      </c>
      <c r="G16" s="28">
        <v>0.75763315402682019</v>
      </c>
      <c r="H16" s="35">
        <v>12.32</v>
      </c>
      <c r="I16" s="34">
        <v>16.240228999999999</v>
      </c>
      <c r="J16" s="9">
        <v>1020206.88</v>
      </c>
      <c r="K16" s="9">
        <v>1346571.060912</v>
      </c>
    </row>
    <row r="17" spans="1:11" ht="13.5" x14ac:dyDescent="0.25">
      <c r="A17" s="23" t="s">
        <v>169</v>
      </c>
      <c r="B17" s="6">
        <v>17200</v>
      </c>
      <c r="C17" s="27" t="s">
        <v>175</v>
      </c>
      <c r="D17" s="27" t="s">
        <v>176</v>
      </c>
      <c r="E17" t="s">
        <v>177</v>
      </c>
      <c r="F17" s="27" t="s">
        <v>17</v>
      </c>
      <c r="G17" s="28">
        <v>108.37999999999998</v>
      </c>
      <c r="H17" s="35">
        <v>4815</v>
      </c>
      <c r="I17" s="34">
        <v>44.424967000000002</v>
      </c>
      <c r="J17" s="9">
        <v>82818000</v>
      </c>
      <c r="K17" s="9">
        <v>764144.67613950931</v>
      </c>
    </row>
    <row r="18" spans="1:11" ht="13.5" x14ac:dyDescent="0.25">
      <c r="A18" s="23" t="s">
        <v>170</v>
      </c>
      <c r="B18" s="6">
        <v>31391</v>
      </c>
      <c r="C18" s="27" t="s">
        <v>178</v>
      </c>
      <c r="D18" s="27" t="s">
        <v>179</v>
      </c>
      <c r="E18" t="s">
        <v>180</v>
      </c>
      <c r="F18" s="27" t="s">
        <v>13</v>
      </c>
      <c r="G18" s="28">
        <v>0.9014693951140359</v>
      </c>
      <c r="H18">
        <v>23.17</v>
      </c>
      <c r="I18" s="34">
        <v>25.677</v>
      </c>
      <c r="J18" s="9">
        <v>727329.47000000009</v>
      </c>
      <c r="K18" s="9">
        <v>806826.58107100008</v>
      </c>
    </row>
    <row r="19" spans="1:11" ht="13.5" x14ac:dyDescent="0.25">
      <c r="A19" s="23" t="s">
        <v>71</v>
      </c>
      <c r="B19" s="6">
        <v>3794</v>
      </c>
      <c r="C19" s="27" t="s">
        <v>75</v>
      </c>
      <c r="D19" s="27" t="s">
        <v>76</v>
      </c>
      <c r="E19" t="s">
        <v>77</v>
      </c>
      <c r="F19" s="27" t="s">
        <v>13</v>
      </c>
      <c r="G19" s="28">
        <v>0.9014693951140359</v>
      </c>
      <c r="H19" s="35">
        <v>395.3</v>
      </c>
      <c r="I19" s="34">
        <v>438.07155399999999</v>
      </c>
      <c r="J19" s="9">
        <v>1499768.2</v>
      </c>
      <c r="K19" s="9">
        <v>1663692.8642599999</v>
      </c>
    </row>
    <row r="20" spans="1:11" ht="13.5" x14ac:dyDescent="0.25">
      <c r="A20" s="23" t="s">
        <v>124</v>
      </c>
      <c r="B20" s="6">
        <v>974219</v>
      </c>
      <c r="C20" s="27" t="s">
        <v>129</v>
      </c>
      <c r="D20" s="27" t="s">
        <v>130</v>
      </c>
      <c r="E20" t="s">
        <v>131</v>
      </c>
      <c r="F20" s="27" t="s">
        <v>38</v>
      </c>
      <c r="G20" s="28">
        <v>0.75763315402682019</v>
      </c>
      <c r="H20" s="35">
        <v>2.339</v>
      </c>
      <c r="I20" s="34">
        <v>3.0740430000000001</v>
      </c>
      <c r="J20" s="9">
        <v>2278698.2409999999</v>
      </c>
      <c r="K20" s="9">
        <v>3007653.8082959</v>
      </c>
    </row>
    <row r="21" spans="1:11" ht="13.5" x14ac:dyDescent="0.25">
      <c r="A21" s="23" t="s">
        <v>25</v>
      </c>
      <c r="B21" s="6">
        <v>28884</v>
      </c>
      <c r="C21" s="27" t="s">
        <v>21</v>
      </c>
      <c r="D21" s="27" t="s">
        <v>22</v>
      </c>
      <c r="E21" t="s">
        <v>101</v>
      </c>
      <c r="F21" s="27" t="s">
        <v>12</v>
      </c>
      <c r="G21" s="28">
        <v>9.6260999999999992</v>
      </c>
      <c r="H21" s="35">
        <v>455.4</v>
      </c>
      <c r="I21" s="34">
        <v>47.247280000000003</v>
      </c>
      <c r="J21" s="9">
        <v>13153773.6</v>
      </c>
      <c r="K21" s="9">
        <v>1366469.660610216</v>
      </c>
    </row>
    <row r="22" spans="1:11" ht="13.5" x14ac:dyDescent="0.25">
      <c r="A22" s="23" t="s">
        <v>137</v>
      </c>
      <c r="B22" s="6">
        <v>42400</v>
      </c>
      <c r="C22" s="27" t="s">
        <v>139</v>
      </c>
      <c r="D22" s="27" t="s">
        <v>140</v>
      </c>
      <c r="E22" t="s">
        <v>141</v>
      </c>
      <c r="F22" s="27" t="s">
        <v>17</v>
      </c>
      <c r="G22" s="28">
        <v>108.37999999999998</v>
      </c>
      <c r="H22" s="35">
        <v>5270</v>
      </c>
      <c r="I22" s="34">
        <v>48.622964000000003</v>
      </c>
      <c r="J22" s="9">
        <v>223448000</v>
      </c>
      <c r="K22" s="9">
        <v>2061708.8023620597</v>
      </c>
    </row>
    <row r="23" spans="1:11" ht="13.5" x14ac:dyDescent="0.25">
      <c r="A23" s="23" t="s">
        <v>87</v>
      </c>
      <c r="B23" s="6">
        <v>109113</v>
      </c>
      <c r="C23" s="27" t="s">
        <v>18</v>
      </c>
      <c r="D23" s="27" t="s">
        <v>19</v>
      </c>
      <c r="E23" s="33" t="s">
        <v>82</v>
      </c>
      <c r="F23" s="27" t="s">
        <v>20</v>
      </c>
      <c r="G23" s="28">
        <v>9.1990999999999996</v>
      </c>
      <c r="H23" s="35">
        <v>220.2</v>
      </c>
      <c r="I23" s="34">
        <v>23.888563000000001</v>
      </c>
      <c r="J23" s="9">
        <v>24026682.599999998</v>
      </c>
      <c r="K23" s="9">
        <v>2611851.4419888901</v>
      </c>
    </row>
    <row r="24" spans="1:11" ht="13.5" x14ac:dyDescent="0.25">
      <c r="A24" s="23" t="s">
        <v>88</v>
      </c>
      <c r="B24" s="6">
        <v>9707</v>
      </c>
      <c r="C24" s="27" t="s">
        <v>102</v>
      </c>
      <c r="D24" s="27" t="s">
        <v>103</v>
      </c>
      <c r="E24" s="33" t="s">
        <v>104</v>
      </c>
      <c r="F24" s="27" t="s">
        <v>15</v>
      </c>
      <c r="G24" s="28">
        <v>1</v>
      </c>
      <c r="H24" s="35">
        <v>172.3</v>
      </c>
      <c r="I24" s="34">
        <v>172.3</v>
      </c>
      <c r="J24" s="9">
        <v>1672516.1</v>
      </c>
      <c r="K24" s="9">
        <v>1672516.1</v>
      </c>
    </row>
    <row r="25" spans="1:11" ht="13.5" x14ac:dyDescent="0.25">
      <c r="A25" s="23" t="s">
        <v>132</v>
      </c>
      <c r="B25" s="6">
        <v>78500</v>
      </c>
      <c r="C25" s="27" t="s">
        <v>133</v>
      </c>
      <c r="D25" s="27" t="s">
        <v>134</v>
      </c>
      <c r="E25" s="33" t="s">
        <v>135</v>
      </c>
      <c r="F25" s="27" t="s">
        <v>17</v>
      </c>
      <c r="G25" s="28">
        <v>108.37999999999998</v>
      </c>
      <c r="H25" s="35">
        <v>3180</v>
      </c>
      <c r="I25" s="34">
        <v>29.339853000000002</v>
      </c>
      <c r="J25" s="9">
        <v>249630000</v>
      </c>
      <c r="K25" s="9">
        <v>2303284.7388817128</v>
      </c>
    </row>
    <row r="26" spans="1:11" ht="13.5" x14ac:dyDescent="0.25">
      <c r="A26" s="23" t="s">
        <v>144</v>
      </c>
      <c r="B26" s="6">
        <v>49436</v>
      </c>
      <c r="C26" s="27" t="s">
        <v>150</v>
      </c>
      <c r="D26" s="27" t="s">
        <v>151</v>
      </c>
      <c r="E26" s="33" t="s">
        <v>152</v>
      </c>
      <c r="F26" s="27" t="s">
        <v>20</v>
      </c>
      <c r="G26" s="28">
        <v>9.1990999999999996</v>
      </c>
      <c r="H26" s="35">
        <v>235.4</v>
      </c>
      <c r="I26" s="34">
        <v>25.537547</v>
      </c>
      <c r="J26" s="9">
        <v>11637234.4</v>
      </c>
      <c r="K26" s="9">
        <v>1265040.5365742303</v>
      </c>
    </row>
    <row r="27" spans="1:11" ht="13.5" x14ac:dyDescent="0.25">
      <c r="A27" s="23" t="s">
        <v>56</v>
      </c>
      <c r="B27" s="6">
        <v>83927</v>
      </c>
      <c r="C27" s="27" t="s">
        <v>57</v>
      </c>
      <c r="D27" s="27" t="s">
        <v>58</v>
      </c>
      <c r="E27" s="33" t="s">
        <v>59</v>
      </c>
      <c r="F27" s="27" t="s">
        <v>42</v>
      </c>
      <c r="G27" s="28">
        <v>6.7356000000000007</v>
      </c>
      <c r="H27" s="35">
        <v>412.5</v>
      </c>
      <c r="I27" s="34">
        <v>61.171376000000002</v>
      </c>
      <c r="J27" s="9">
        <v>34619887.5</v>
      </c>
      <c r="K27" s="9">
        <v>5139837.2082665237</v>
      </c>
    </row>
    <row r="28" spans="1:11" ht="13.5" x14ac:dyDescent="0.25">
      <c r="A28" s="23" t="s">
        <v>110</v>
      </c>
      <c r="B28" s="6">
        <v>348100</v>
      </c>
      <c r="C28" s="27" t="s">
        <v>117</v>
      </c>
      <c r="D28" s="27" t="s">
        <v>118</v>
      </c>
      <c r="E28" s="33" t="s">
        <v>119</v>
      </c>
      <c r="F28" s="27" t="s">
        <v>61</v>
      </c>
      <c r="G28" s="28">
        <v>7.7648000000000001</v>
      </c>
      <c r="H28" s="35">
        <v>29.95</v>
      </c>
      <c r="I28" s="34">
        <v>3.8571010000000001</v>
      </c>
      <c r="J28" s="9">
        <v>10425595</v>
      </c>
      <c r="K28" s="9">
        <v>1342673.990315269</v>
      </c>
    </row>
    <row r="29" spans="1:11" ht="13.5" x14ac:dyDescent="0.25">
      <c r="A29" s="23" t="s">
        <v>44</v>
      </c>
      <c r="B29" s="6">
        <v>32797</v>
      </c>
      <c r="C29" s="27" t="s">
        <v>46</v>
      </c>
      <c r="D29" s="27" t="s">
        <v>47</v>
      </c>
      <c r="E29" s="33" t="s">
        <v>136</v>
      </c>
      <c r="F29" s="27" t="s">
        <v>13</v>
      </c>
      <c r="G29" s="28">
        <v>0.9014693951140359</v>
      </c>
      <c r="H29" s="35">
        <v>117.82</v>
      </c>
      <c r="I29" s="34">
        <v>130.568152</v>
      </c>
      <c r="J29" s="9">
        <v>3864142.5399999996</v>
      </c>
      <c r="K29" s="9">
        <v>4286493.3196219997</v>
      </c>
    </row>
    <row r="30" spans="1:11" ht="13.5" x14ac:dyDescent="0.25">
      <c r="A30" s="23" t="s">
        <v>171</v>
      </c>
      <c r="B30" s="6">
        <v>22865</v>
      </c>
      <c r="C30" s="27" t="s">
        <v>181</v>
      </c>
      <c r="D30" s="27" t="s">
        <v>182</v>
      </c>
      <c r="E30" s="33" t="s">
        <v>183</v>
      </c>
      <c r="F30" s="27" t="s">
        <v>13</v>
      </c>
      <c r="G30" s="28">
        <v>0.9014693951140359</v>
      </c>
      <c r="H30" s="29">
        <v>62.15</v>
      </c>
      <c r="I30" s="34">
        <v>68.874645000000001</v>
      </c>
      <c r="J30" s="9">
        <v>1421059.75</v>
      </c>
      <c r="K30" s="9">
        <v>1576381.5806749999</v>
      </c>
    </row>
    <row r="31" spans="1:11" ht="13.5" x14ac:dyDescent="0.25">
      <c r="A31" s="23" t="s">
        <v>111</v>
      </c>
      <c r="B31" s="6">
        <v>26300</v>
      </c>
      <c r="C31" s="27" t="s">
        <v>120</v>
      </c>
      <c r="D31" s="27" t="s">
        <v>121</v>
      </c>
      <c r="E31" s="33" t="s">
        <v>122</v>
      </c>
      <c r="F31" s="27" t="s">
        <v>17</v>
      </c>
      <c r="G31" s="28">
        <v>108.37999999999998</v>
      </c>
      <c r="H31" s="29">
        <v>5910</v>
      </c>
      <c r="I31" s="34">
        <v>54.527841000000002</v>
      </c>
      <c r="J31" s="9">
        <v>155433000</v>
      </c>
      <c r="K31" s="9">
        <v>1434148.3668573541</v>
      </c>
    </row>
    <row r="32" spans="1:11" ht="13.5" x14ac:dyDescent="0.25">
      <c r="A32" s="23" t="s">
        <v>159</v>
      </c>
      <c r="B32" s="6">
        <v>9800</v>
      </c>
      <c r="C32" s="27" t="s">
        <v>163</v>
      </c>
      <c r="D32" s="27" t="s">
        <v>164</v>
      </c>
      <c r="E32" s="12" t="s">
        <v>165</v>
      </c>
      <c r="F32" s="27" t="s">
        <v>17</v>
      </c>
      <c r="G32" s="28">
        <v>108.37999999999998</v>
      </c>
      <c r="H32" s="29">
        <v>7087</v>
      </c>
      <c r="I32" s="34">
        <v>65.387276999999997</v>
      </c>
      <c r="J32" s="9">
        <v>69452600</v>
      </c>
      <c r="K32" s="9">
        <v>640824.87543827284</v>
      </c>
    </row>
    <row r="33" spans="1:11" ht="13.5" x14ac:dyDescent="0.25">
      <c r="A33" s="23" t="s">
        <v>63</v>
      </c>
      <c r="B33" s="6">
        <v>104400</v>
      </c>
      <c r="C33" s="27" t="s">
        <v>67</v>
      </c>
      <c r="D33" s="27" t="s">
        <v>68</v>
      </c>
      <c r="E33" s="12" t="s">
        <v>69</v>
      </c>
      <c r="F33" s="27" t="s">
        <v>17</v>
      </c>
      <c r="G33" s="28">
        <v>108.37999999999998</v>
      </c>
      <c r="H33" s="29">
        <v>4227</v>
      </c>
      <c r="I33" s="34">
        <v>38.999862</v>
      </c>
      <c r="J33" s="9">
        <v>441298800</v>
      </c>
      <c r="K33" s="9">
        <v>4071773.3899243409</v>
      </c>
    </row>
    <row r="34" spans="1:11" x14ac:dyDescent="0.2">
      <c r="A34" s="7" t="s">
        <v>145</v>
      </c>
      <c r="B34" s="6">
        <v>19424</v>
      </c>
      <c r="C34" s="27" t="s">
        <v>153</v>
      </c>
      <c r="D34" s="27" t="s">
        <v>154</v>
      </c>
      <c r="E34" s="12" t="s">
        <v>155</v>
      </c>
      <c r="F34" s="27" t="s">
        <v>15</v>
      </c>
      <c r="G34" s="28">
        <v>1</v>
      </c>
      <c r="H34" s="29">
        <v>142.69</v>
      </c>
      <c r="I34" s="34">
        <v>142.69</v>
      </c>
      <c r="J34" s="9">
        <v>2771610.56</v>
      </c>
      <c r="K34" s="9">
        <v>2771610.56</v>
      </c>
    </row>
    <row r="35" spans="1:11" x14ac:dyDescent="0.2">
      <c r="A35" s="10" t="s">
        <v>138</v>
      </c>
      <c r="B35" s="6">
        <v>43</v>
      </c>
      <c r="C35" s="27" t="s">
        <v>125</v>
      </c>
      <c r="D35" s="27"/>
      <c r="E35" s="12"/>
      <c r="F35" s="27" t="s">
        <v>125</v>
      </c>
      <c r="G35" s="28">
        <v>1.3237000000000001</v>
      </c>
      <c r="H35" s="29">
        <v>1</v>
      </c>
      <c r="I35" s="34">
        <v>0.75611499999999998</v>
      </c>
      <c r="J35" s="9">
        <v>43</v>
      </c>
      <c r="K35" s="9">
        <v>32.484701971745864</v>
      </c>
    </row>
    <row r="36" spans="1:11" x14ac:dyDescent="0.2">
      <c r="A36" s="10" t="s">
        <v>156</v>
      </c>
      <c r="B36" s="6">
        <v>79.88</v>
      </c>
      <c r="C36" s="27" t="s">
        <v>13</v>
      </c>
      <c r="D36" s="27"/>
      <c r="E36"/>
      <c r="F36" s="27" t="s">
        <v>13</v>
      </c>
      <c r="G36" s="28">
        <v>0.9014693951140359</v>
      </c>
      <c r="H36">
        <v>1</v>
      </c>
      <c r="I36" s="34">
        <v>1.1082000000000001</v>
      </c>
      <c r="J36" s="9">
        <v>79.88</v>
      </c>
      <c r="K36" s="9">
        <v>88.610883999999999</v>
      </c>
    </row>
    <row r="37" spans="1:11" x14ac:dyDescent="0.2">
      <c r="A37" s="10" t="s">
        <v>23</v>
      </c>
      <c r="B37" s="6">
        <v>414140.98</v>
      </c>
      <c r="C37" s="27" t="s">
        <v>24</v>
      </c>
      <c r="D37" s="27"/>
      <c r="E37"/>
      <c r="F37" s="27" t="s">
        <v>15</v>
      </c>
      <c r="G37" s="28">
        <v>1</v>
      </c>
      <c r="H37">
        <v>1</v>
      </c>
      <c r="I37" s="34">
        <v>1</v>
      </c>
      <c r="J37" s="9">
        <v>414140.98</v>
      </c>
      <c r="K37" s="9">
        <v>414140.98</v>
      </c>
    </row>
    <row r="38" spans="1:11" x14ac:dyDescent="0.2">
      <c r="A38" s="10"/>
      <c r="B38" s="6"/>
      <c r="C38" s="27"/>
      <c r="D38" s="27"/>
      <c r="E38"/>
      <c r="F38" s="27"/>
      <c r="G38" s="28"/>
      <c r="H38"/>
      <c r="I38" s="34"/>
      <c r="J38" s="9"/>
      <c r="K38" s="9"/>
    </row>
    <row r="39" spans="1:11" x14ac:dyDescent="0.2">
      <c r="C39" s="27"/>
      <c r="D39"/>
      <c r="E39"/>
      <c r="F39" s="27"/>
      <c r="G39" s="28"/>
      <c r="H39"/>
      <c r="I39" s="34"/>
      <c r="J39" s="9"/>
      <c r="K39" s="9"/>
    </row>
    <row r="40" spans="1:11" ht="13.5" x14ac:dyDescent="0.25">
      <c r="A40" s="5"/>
      <c r="B40" s="6"/>
      <c r="C40" s="27"/>
      <c r="D40"/>
      <c r="E40"/>
      <c r="F40" s="27"/>
      <c r="G40" s="28"/>
      <c r="H40"/>
      <c r="I40" s="34"/>
      <c r="J40" s="9"/>
      <c r="K40" s="9"/>
    </row>
    <row r="41" spans="1:11" ht="13.5" x14ac:dyDescent="0.25">
      <c r="A41" s="5"/>
      <c r="B41" s="6"/>
      <c r="C41" s="27"/>
      <c r="D41"/>
      <c r="E41"/>
      <c r="F41" s="27"/>
      <c r="G41" s="28"/>
      <c r="H41"/>
      <c r="I41" s="8"/>
      <c r="J41" s="9"/>
      <c r="K41" s="9"/>
    </row>
    <row r="42" spans="1:11" x14ac:dyDescent="0.2">
      <c r="A42" s="7"/>
      <c r="B42" s="6"/>
      <c r="C42" s="12"/>
      <c r="D42" s="12"/>
      <c r="E42" s="12"/>
      <c r="F42" s="12"/>
      <c r="I42" s="8"/>
      <c r="J42" s="9"/>
      <c r="K42" s="3">
        <f>SUM(K2:K41)</f>
        <v>77356456.795999497</v>
      </c>
    </row>
    <row r="43" spans="1:11" x14ac:dyDescent="0.2">
      <c r="A43" s="10"/>
      <c r="B43" s="6"/>
      <c r="C43" s="7"/>
      <c r="D43" s="7"/>
      <c r="E43" s="7"/>
      <c r="F43" s="7"/>
      <c r="I43" s="8"/>
      <c r="J43" s="9"/>
      <c r="K43" s="9"/>
    </row>
    <row r="44" spans="1:11" x14ac:dyDescent="0.2">
      <c r="A44" s="1" t="s">
        <v>26</v>
      </c>
    </row>
    <row r="45" spans="1:11" x14ac:dyDescent="0.2">
      <c r="A45" s="30" t="s">
        <v>184</v>
      </c>
      <c r="C45" s="30" t="s">
        <v>11</v>
      </c>
      <c r="K45" s="9">
        <v>2467.6586419999999</v>
      </c>
    </row>
    <row r="46" spans="1:11" x14ac:dyDescent="0.2">
      <c r="A46" s="31" t="s">
        <v>108</v>
      </c>
      <c r="C46" s="31" t="s">
        <v>64</v>
      </c>
      <c r="K46" s="9">
        <v>25187.677055999997</v>
      </c>
    </row>
    <row r="47" spans="1:11" x14ac:dyDescent="0.2">
      <c r="A47" s="31" t="s">
        <v>35</v>
      </c>
      <c r="C47" s="31" t="s">
        <v>14</v>
      </c>
      <c r="K47" s="9">
        <v>13246.472997000001</v>
      </c>
    </row>
    <row r="48" spans="1:11" x14ac:dyDescent="0.2">
      <c r="A48" s="31" t="s">
        <v>35</v>
      </c>
      <c r="C48" s="31" t="s">
        <v>14</v>
      </c>
      <c r="K48" s="9">
        <v>10938.707462999999</v>
      </c>
    </row>
    <row r="49" spans="1:11" x14ac:dyDescent="0.2">
      <c r="A49" s="30" t="s">
        <v>27</v>
      </c>
      <c r="C49" s="30" t="s">
        <v>16</v>
      </c>
      <c r="K49" s="9">
        <v>9505.9910479999999</v>
      </c>
    </row>
    <row r="50" spans="1:11" x14ac:dyDescent="0.2">
      <c r="A50" s="30" t="s">
        <v>27</v>
      </c>
      <c r="C50" s="30" t="s">
        <v>16</v>
      </c>
      <c r="K50" s="9">
        <v>10562.211042999999</v>
      </c>
    </row>
    <row r="51" spans="1:11" x14ac:dyDescent="0.2">
      <c r="A51" s="31" t="s">
        <v>105</v>
      </c>
      <c r="C51" s="31" t="s">
        <v>50</v>
      </c>
      <c r="K51" s="9">
        <v>13674.374379000001</v>
      </c>
    </row>
    <row r="52" spans="1:11" x14ac:dyDescent="0.2">
      <c r="A52" s="30" t="s">
        <v>53</v>
      </c>
      <c r="C52" s="30" t="s">
        <v>36</v>
      </c>
      <c r="K52" s="9">
        <v>7700.1061129999998</v>
      </c>
    </row>
    <row r="53" spans="1:11" x14ac:dyDescent="0.2">
      <c r="A53" s="30" t="s">
        <v>43</v>
      </c>
      <c r="C53" s="30" t="s">
        <v>41</v>
      </c>
      <c r="K53" s="9">
        <v>5633.2383158144776</v>
      </c>
    </row>
    <row r="54" spans="1:11" x14ac:dyDescent="0.2">
      <c r="A54" s="30" t="s">
        <v>51</v>
      </c>
      <c r="C54" s="30" t="s">
        <v>49</v>
      </c>
      <c r="K54" s="9">
        <v>1537.6002137894172</v>
      </c>
    </row>
    <row r="55" spans="1:11" x14ac:dyDescent="0.2">
      <c r="A55" s="31" t="s">
        <v>54</v>
      </c>
      <c r="C55" s="31" t="s">
        <v>46</v>
      </c>
      <c r="K55" s="9">
        <v>14126.591617</v>
      </c>
    </row>
    <row r="56" spans="1:11" x14ac:dyDescent="0.2">
      <c r="A56" s="30" t="s">
        <v>54</v>
      </c>
      <c r="C56" s="30" t="s">
        <v>46</v>
      </c>
      <c r="K56" s="9">
        <v>13697.037377999999</v>
      </c>
    </row>
    <row r="57" spans="1:11" x14ac:dyDescent="0.2">
      <c r="A57" s="31" t="s">
        <v>166</v>
      </c>
      <c r="C57" s="31" t="s">
        <v>163</v>
      </c>
      <c r="K57" s="9">
        <v>2712.6776157962727</v>
      </c>
    </row>
    <row r="58" spans="1:11" x14ac:dyDescent="0.2">
      <c r="A58" s="30" t="s">
        <v>55</v>
      </c>
      <c r="C58" s="30" t="s">
        <v>48</v>
      </c>
      <c r="K58" s="9">
        <v>7208.3090509999993</v>
      </c>
    </row>
    <row r="59" spans="1:11" x14ac:dyDescent="0.2">
      <c r="A59" s="31"/>
      <c r="C59" s="31"/>
      <c r="K59" s="9"/>
    </row>
    <row r="60" spans="1:11" x14ac:dyDescent="0.2">
      <c r="A60" s="30"/>
      <c r="C60" s="30"/>
      <c r="K60" s="9"/>
    </row>
    <row r="61" spans="1:11" x14ac:dyDescent="0.2">
      <c r="A61" s="30"/>
      <c r="C61" s="30"/>
      <c r="G61" s="11"/>
      <c r="K61" s="9"/>
    </row>
    <row r="62" spans="1:11" x14ac:dyDescent="0.2">
      <c r="A62" s="30"/>
      <c r="C62" s="30"/>
      <c r="G62" s="11"/>
      <c r="K62" s="9"/>
    </row>
    <row r="63" spans="1:11" x14ac:dyDescent="0.2">
      <c r="A63" s="30"/>
      <c r="C63" s="30"/>
      <c r="G63" s="11"/>
      <c r="K63" s="9"/>
    </row>
    <row r="64" spans="1:11" x14ac:dyDescent="0.2">
      <c r="A64" s="30"/>
      <c r="C64" s="30"/>
      <c r="G64" s="11"/>
      <c r="K64" s="9"/>
    </row>
    <row r="65" spans="1:11" x14ac:dyDescent="0.2">
      <c r="A65" s="30"/>
      <c r="C65" s="30"/>
      <c r="G65" s="11"/>
      <c r="K65" s="9"/>
    </row>
    <row r="66" spans="1:11" x14ac:dyDescent="0.2">
      <c r="A66" s="31"/>
      <c r="C66" s="31"/>
      <c r="G66" s="11"/>
      <c r="K66" s="9"/>
    </row>
    <row r="67" spans="1:11" x14ac:dyDescent="0.2">
      <c r="A67" s="31"/>
      <c r="C67" s="31"/>
      <c r="G67" s="11"/>
      <c r="K67" s="9"/>
    </row>
    <row r="68" spans="1:11" x14ac:dyDescent="0.2">
      <c r="A68" s="31"/>
      <c r="C68" s="31"/>
      <c r="K68" s="9"/>
    </row>
    <row r="69" spans="1:11" x14ac:dyDescent="0.2">
      <c r="A69" s="31"/>
      <c r="C69" s="31"/>
      <c r="K69" s="9"/>
    </row>
    <row r="70" spans="1:11" x14ac:dyDescent="0.2">
      <c r="A70" s="7"/>
      <c r="K70" s="9"/>
    </row>
    <row r="71" spans="1:11" x14ac:dyDescent="0.2">
      <c r="K71" s="21">
        <f>SUM(K45:K70)</f>
        <v>138198.65293240015</v>
      </c>
    </row>
    <row r="73" spans="1:11" x14ac:dyDescent="0.2">
      <c r="A73" s="1" t="s">
        <v>28</v>
      </c>
    </row>
    <row r="74" spans="1:11" customFormat="1" x14ac:dyDescent="0.2">
      <c r="A74" s="19" t="s">
        <v>0</v>
      </c>
      <c r="B74" s="20" t="s">
        <v>29</v>
      </c>
      <c r="C74" s="19" t="s">
        <v>30</v>
      </c>
      <c r="D74" s="19" t="s">
        <v>31</v>
      </c>
      <c r="E74" s="19" t="s">
        <v>32</v>
      </c>
      <c r="F74" s="18" t="s">
        <v>33</v>
      </c>
      <c r="G74" s="19" t="s">
        <v>52</v>
      </c>
      <c r="H74" s="19" t="s">
        <v>6</v>
      </c>
      <c r="I74" s="19" t="s">
        <v>34</v>
      </c>
      <c r="J74" s="19" t="s">
        <v>4</v>
      </c>
      <c r="K74" s="19"/>
    </row>
    <row r="75" spans="1:11" customFormat="1" x14ac:dyDescent="0.2">
      <c r="A75" s="27"/>
      <c r="B75" s="6"/>
      <c r="C75" s="7"/>
      <c r="D75" s="14"/>
      <c r="E75" s="14"/>
      <c r="F75" s="25"/>
      <c r="G75" s="12"/>
      <c r="H75" s="32"/>
      <c r="I75" s="9"/>
      <c r="J75" s="27"/>
      <c r="K75" s="16"/>
    </row>
    <row r="76" spans="1:11" customFormat="1" x14ac:dyDescent="0.2">
      <c r="A76" s="27"/>
      <c r="B76" s="6"/>
      <c r="C76" s="7"/>
      <c r="D76" s="14"/>
      <c r="E76" s="14"/>
      <c r="F76" s="25"/>
      <c r="G76" s="12"/>
      <c r="H76" s="11"/>
      <c r="I76" s="9"/>
      <c r="J76" s="27"/>
      <c r="K76" s="16"/>
    </row>
    <row r="77" spans="1:11" customFormat="1" x14ac:dyDescent="0.2">
      <c r="A77" s="27"/>
      <c r="B77" s="6"/>
      <c r="C77" s="7"/>
      <c r="D77" s="14"/>
      <c r="E77" s="14"/>
      <c r="F77" s="25"/>
      <c r="G77" s="12"/>
      <c r="H77" s="11"/>
      <c r="I77" s="9"/>
      <c r="J77" s="27"/>
      <c r="K77" s="16"/>
    </row>
    <row r="78" spans="1:11" customFormat="1" x14ac:dyDescent="0.2">
      <c r="A78" s="7"/>
      <c r="B78" s="6"/>
      <c r="C78" s="7"/>
      <c r="D78" s="14"/>
      <c r="E78" s="14"/>
      <c r="F78" s="25"/>
      <c r="G78" s="12"/>
      <c r="H78" s="26"/>
      <c r="I78" s="9"/>
      <c r="J78" s="12"/>
      <c r="K78" s="16"/>
    </row>
    <row r="79" spans="1:11" customFormat="1" x14ac:dyDescent="0.2">
      <c r="A79" s="12"/>
      <c r="B79" s="13"/>
      <c r="C79" s="12"/>
      <c r="D79" s="14"/>
      <c r="E79" s="14"/>
      <c r="F79" s="15"/>
      <c r="G79" s="12"/>
      <c r="H79" s="4"/>
      <c r="I79" s="16"/>
      <c r="J79" s="12"/>
      <c r="K79" s="16"/>
    </row>
    <row r="80" spans="1:11" customFormat="1" x14ac:dyDescent="0.2">
      <c r="A80" s="12"/>
      <c r="B80" s="13"/>
      <c r="C80" s="12"/>
      <c r="D80" s="14"/>
      <c r="E80" s="14"/>
      <c r="F80" s="15"/>
      <c r="G80" s="12"/>
      <c r="H80" s="4"/>
      <c r="I80" s="16"/>
      <c r="J80" s="12"/>
      <c r="K80" s="16"/>
    </row>
    <row r="81" spans="1:11" customFormat="1" x14ac:dyDescent="0.2">
      <c r="A81" s="12"/>
      <c r="B81" s="13"/>
      <c r="C81" s="12"/>
      <c r="D81" s="14"/>
      <c r="E81" s="14"/>
      <c r="F81" s="15"/>
      <c r="G81" s="12"/>
      <c r="H81" s="4"/>
      <c r="I81" s="16"/>
      <c r="J81" s="12"/>
      <c r="K81" s="16"/>
    </row>
    <row r="82" spans="1:11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1" customFormat="1" x14ac:dyDescent="0.2">
      <c r="A83" s="12"/>
      <c r="B83" s="13"/>
      <c r="C83" s="12"/>
      <c r="D83" s="14"/>
      <c r="E83" s="14"/>
      <c r="F83" s="15"/>
      <c r="G83" s="12"/>
      <c r="H83" s="4"/>
      <c r="I83" s="16"/>
      <c r="J83" s="12"/>
      <c r="K83" s="16"/>
    </row>
    <row r="84" spans="1:11" customFormat="1" x14ac:dyDescent="0.2">
      <c r="A84" s="12"/>
      <c r="B84" s="13"/>
      <c r="C84" s="12"/>
      <c r="D84" s="14"/>
      <c r="E84" s="14"/>
      <c r="F84" s="15"/>
      <c r="G84" s="12"/>
      <c r="H84" s="4"/>
      <c r="I84" s="17"/>
      <c r="J84" s="12"/>
      <c r="K84" s="16"/>
    </row>
    <row r="85" spans="1:11" customFormat="1" x14ac:dyDescent="0.2">
      <c r="A85" s="12"/>
      <c r="B85" s="13"/>
      <c r="C85" s="12"/>
      <c r="D85" s="14"/>
      <c r="E85" s="14"/>
      <c r="F85" s="15"/>
      <c r="G85" s="12"/>
      <c r="H85" s="4"/>
      <c r="I85" s="18">
        <f>SUM(I75:I84)</f>
        <v>0</v>
      </c>
      <c r="J85" s="12"/>
      <c r="K85" s="18">
        <f>SUM(K75:K84)</f>
        <v>0</v>
      </c>
    </row>
    <row r="86" spans="1:11" customFormat="1" x14ac:dyDescent="0.2">
      <c r="A86" s="12"/>
      <c r="B86" s="13"/>
      <c r="C86" s="12"/>
      <c r="D86" s="14"/>
      <c r="E86" s="14"/>
      <c r="F86" s="15"/>
      <c r="G86" s="12"/>
      <c r="H86" s="4"/>
      <c r="I86" s="16"/>
      <c r="J86" s="12"/>
      <c r="K86" s="16"/>
    </row>
    <row r="87" spans="1:11" customFormat="1" x14ac:dyDescent="0.2">
      <c r="A87" s="27" t="s">
        <v>185</v>
      </c>
      <c r="B87" s="36">
        <v>16800</v>
      </c>
      <c r="C87" s="27" t="s">
        <v>167</v>
      </c>
      <c r="D87" s="37">
        <v>43861</v>
      </c>
      <c r="E87" s="37">
        <v>43865</v>
      </c>
      <c r="F87" s="38">
        <v>54240337</v>
      </c>
      <c r="G87" s="39" t="s">
        <v>17</v>
      </c>
      <c r="H87" s="28">
        <v>108.37999999999998</v>
      </c>
      <c r="I87" s="16">
        <f>F87/H87</f>
        <v>500464.44916036178</v>
      </c>
      <c r="J87" s="27" t="s">
        <v>135</v>
      </c>
      <c r="K87" s="16">
        <f>I87</f>
        <v>500464.44916036178</v>
      </c>
    </row>
    <row r="88" spans="1:11" customFormat="1" x14ac:dyDescent="0.2">
      <c r="A88" s="12"/>
      <c r="B88" s="13"/>
      <c r="C88" s="12"/>
      <c r="D88" s="14"/>
      <c r="E88" s="14"/>
      <c r="F88" s="29"/>
      <c r="G88" s="12"/>
      <c r="H88" s="28"/>
      <c r="I88" s="16"/>
      <c r="J88" s="12"/>
      <c r="K88" s="16"/>
    </row>
    <row r="89" spans="1:11" customFormat="1" x14ac:dyDescent="0.2">
      <c r="A89" s="7"/>
      <c r="B89" s="13"/>
      <c r="C89" s="12"/>
      <c r="D89" s="14"/>
      <c r="E89" s="14"/>
      <c r="F89" s="25"/>
      <c r="G89" s="12"/>
      <c r="H89" s="11"/>
      <c r="I89" s="9"/>
      <c r="J89" s="12"/>
      <c r="K89" s="16"/>
    </row>
    <row r="90" spans="1:11" customFormat="1" x14ac:dyDescent="0.2">
      <c r="A90" s="7"/>
      <c r="B90" s="13"/>
      <c r="C90" s="12"/>
      <c r="D90" s="14"/>
      <c r="E90" s="14"/>
      <c r="F90" s="25"/>
      <c r="G90" s="12"/>
      <c r="H90" s="11"/>
      <c r="I90" s="9"/>
      <c r="J90" s="12"/>
      <c r="K90" s="16"/>
    </row>
    <row r="91" spans="1:11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1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1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1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1" customFormat="1" x14ac:dyDescent="0.2">
      <c r="A95" s="12"/>
      <c r="B95" s="13"/>
      <c r="C95" s="12"/>
      <c r="D95" s="14"/>
      <c r="E95" s="14"/>
      <c r="F95" s="15"/>
      <c r="G95" s="12"/>
      <c r="H95" s="4"/>
      <c r="I95" s="16"/>
      <c r="J95" s="12"/>
      <c r="K95" s="16"/>
    </row>
    <row r="96" spans="1:11" x14ac:dyDescent="0.2">
      <c r="I96" s="24">
        <f>SUM(I87:I95)</f>
        <v>500464.44916036178</v>
      </c>
      <c r="K96" s="21">
        <f>SUM(K87:K95)</f>
        <v>500464.44916036178</v>
      </c>
    </row>
    <row r="100" spans="11:11" x14ac:dyDescent="0.2">
      <c r="K100" s="22">
        <f>+K42+K71-K85+K96</f>
        <v>77995119.89809227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2020-02-26T22:07:49Z</dcterms:modified>
</cp:coreProperties>
</file>