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9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8" i="1" l="1"/>
  <c r="K71" i="1"/>
  <c r="K87" i="1" l="1"/>
  <c r="I85" i="1" l="1"/>
  <c r="K75" i="1"/>
  <c r="K76" i="1"/>
  <c r="K42" i="1"/>
  <c r="I96" i="1" l="1"/>
  <c r="K81" i="1" l="1"/>
  <c r="K96" i="1" l="1"/>
  <c r="K85" i="1" l="1"/>
  <c r="K100" i="1" s="1"/>
</calcChain>
</file>

<file path=xl/sharedStrings.xml><?xml version="1.0" encoding="utf-8"?>
<sst xmlns="http://schemas.openxmlformats.org/spreadsheetml/2006/main" count="270" uniqueCount="204">
  <si>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</si>
  <si>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</si>
  <si>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</si>
  <si>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</si>
  <si>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</si>
  <si>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</si>
  <si>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</si>
  <si>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</si>
  <si>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</si>
  <si>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</si>
  <si>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</si>
  <si>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</si>
  <si>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</si>
  <si>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</si>
  <si>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</si>
  <si>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</si>
  <si>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</si>
  <si>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</si>
  <si>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</si>
  <si>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</si>
  <si>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</si>
  <si>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</si>
  <si>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</si>
  <si>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</si>
  <si>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</si>
  <si>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</si>
  <si>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</si>
  <si>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</si>
  <si>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</si>
  <si>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</si>
  <si>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</si>
  <si>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</si>
  <si>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</si>
  <si>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</si>
  <si>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</si>
  <si>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</si>
  <si>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</si>
  <si>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</si>
  <si>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</si>
  <si>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</si>
  <si>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</si>
  <si>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</si>
  <si>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</si>
  <si>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AHT LN</t>
  </si>
  <si>
    <t>FERG LN</t>
  </si>
  <si>
    <t>B798FW902</t>
  </si>
  <si>
    <t>DKK</t>
  </si>
  <si>
    <t>NOVOZYMES A/S B SHARES COMMON STOCK DKK2.0</t>
  </si>
  <si>
    <t>SAP SE</t>
  </si>
  <si>
    <t>0053673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</si>
  <si>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</si>
  <si>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</si>
  <si>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</si>
  <si>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</si>
  <si>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</si>
  <si>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</si>
  <si>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</si>
  <si>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</si>
  <si>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</si>
  <si>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</si>
  <si>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</si>
  <si>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</si>
  <si>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</si>
  <si>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</si>
  <si>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</si>
  <si>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</si>
  <si>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</si>
  <si>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</si>
  <si>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</si>
  <si>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NET ONE SYSTEMS CO LTD</t>
  </si>
  <si>
    <t>603654906</t>
  </si>
  <si>
    <t>6036548</t>
  </si>
  <si>
    <t>7518 JP</t>
  </si>
  <si>
    <t>HKD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</si>
  <si>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</si>
  <si>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</si>
  <si>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</si>
  <si>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</si>
  <si>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</si>
  <si>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</si>
  <si>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</si>
  <si>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</si>
  <si>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</si>
  <si>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</si>
  <si>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</si>
  <si>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</si>
  <si>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</si>
  <si>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</si>
  <si>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</si>
  <si>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</si>
  <si>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</si>
  <si>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</si>
  <si>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</si>
  <si>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</si>
  <si>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</si>
  <si>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</si>
  <si>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</si>
  <si>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</si>
  <si>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</si>
  <si>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</si>
  <si>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</si>
  <si>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</si>
  <si>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</si>
  <si>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</si>
  <si>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</si>
  <si>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</si>
  <si>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ENGIE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</si>
  <si>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</si>
  <si>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</si>
  <si>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</si>
  <si>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</si>
  <si>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</si>
  <si>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</si>
  <si>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</si>
  <si>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</si>
  <si>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</si>
  <si>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</si>
  <si>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</si>
  <si>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</si>
  <si>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</si>
  <si>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</si>
  <si>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</si>
  <si>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</si>
  <si>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B0C2CQ902</t>
  </si>
  <si>
    <t>B0C2CQ3</t>
  </si>
  <si>
    <t>ENGI FP</t>
  </si>
  <si>
    <t>TIGO SS</t>
  </si>
  <si>
    <t>653656108</t>
  </si>
  <si>
    <t>2639736</t>
  </si>
  <si>
    <t>NICE US</t>
  </si>
  <si>
    <t>INFINEON TECHNOLOGIES AG COMMON STOCK</t>
  </si>
  <si>
    <t>BUY</t>
  </si>
  <si>
    <t>ADEVINTA ASA B</t>
  </si>
  <si>
    <t>ACI1984W2</t>
  </si>
  <si>
    <t>BJ0DP40</t>
  </si>
  <si>
    <t>ADEB NO</t>
  </si>
  <si>
    <t>BAYER AG REG COMMON STOCK</t>
  </si>
  <si>
    <t>ESSILORLUXOTTICA</t>
  </si>
  <si>
    <t>PRADA S.P.A.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</si>
  <si>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</si>
  <si>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</si>
  <si>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</si>
  <si>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</si>
  <si>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</si>
  <si>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</si>
  <si>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</si>
  <si>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</si>
  <si>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</si>
  <si>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</si>
  <si>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</si>
  <si>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</si>
  <si>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</si>
  <si>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</si>
  <si>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</si>
  <si>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</si>
  <si>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MILLICOM INTL CELLULAR SDR SDR USD1.5</t>
  </si>
  <si>
    <t>DOLLARAMA INC</t>
  </si>
  <si>
    <t>KEYWORDS STUDIOS PLC</t>
  </si>
  <si>
    <t>LAWSON INC</t>
  </si>
  <si>
    <t>MELROSE INDUSTRIES PLC</t>
  </si>
  <si>
    <t>SITC INTERNATIONAL HOLDINGS</t>
  </si>
  <si>
    <t>25675T958</t>
  </si>
  <si>
    <t>B4TP9G2</t>
  </si>
  <si>
    <t>DOL CN</t>
  </si>
  <si>
    <t>CAD</t>
  </si>
  <si>
    <t>BBQ385902</t>
  </si>
  <si>
    <t>BBQ3850</t>
  </si>
  <si>
    <t>KWS LN</t>
  </si>
  <si>
    <t>626691901</t>
  </si>
  <si>
    <t>6266914</t>
  </si>
  <si>
    <t>2651 JP</t>
  </si>
  <si>
    <t>ACI0JVL94</t>
  </si>
  <si>
    <t>BZ1G432</t>
  </si>
  <si>
    <t>MRO LN</t>
  </si>
  <si>
    <t>B61X7R907</t>
  </si>
  <si>
    <t>B61X7R5</t>
  </si>
  <si>
    <t>1308 HK</t>
  </si>
  <si>
    <t>SELL</t>
  </si>
  <si>
    <t>NIHON M+A CENTER INC</t>
  </si>
  <si>
    <t>NOVOZYMES A/S B SHARES</t>
  </si>
  <si>
    <t>B1DN46906</t>
  </si>
  <si>
    <t>B1DN466</t>
  </si>
  <si>
    <t>2127 JP</t>
  </si>
  <si>
    <t>B798FW0</t>
  </si>
  <si>
    <t>NZYMB DC</t>
  </si>
  <si>
    <t>SAP GR</t>
  </si>
  <si>
    <t>LAWSON INC COMMON STOCK</t>
  </si>
  <si>
    <t>MOWI ASA COMMON STOCK NOK7.5</t>
  </si>
  <si>
    <t>SEVEN + I HOLDINGS CO LTD COMMON STOCK</t>
  </si>
  <si>
    <t>NIHON M+A CENTER INC COMMON STOCK</t>
  </si>
  <si>
    <t>MORINAGA + CO LTD</t>
  </si>
  <si>
    <t>CANADIAN DOLLAR</t>
  </si>
  <si>
    <t>660260001</t>
  </si>
  <si>
    <t>6602604</t>
  </si>
  <si>
    <t>2201 JP</t>
  </si>
  <si>
    <t>BANDAI NAMCO HOLDINGS INC COMMON STOCK</t>
  </si>
  <si>
    <t>GALAXY ENTERTAINMENT GROUP L COMMON STOCK</t>
  </si>
  <si>
    <t>MELROSE INDUSTRIES PLC COMMON STOCK GBP.06857143</t>
  </si>
  <si>
    <t>NET ONE SYSTEMS CO LTD COMMON STOCK</t>
  </si>
  <si>
    <t>PALTAC CORPORATION COMMON STOCK</t>
  </si>
  <si>
    <t>SCSK CORP COMMON STOCK</t>
  </si>
  <si>
    <t>TAKEDA PHARMACEUTICAL CO LTD COMMON STOCK</t>
  </si>
  <si>
    <t>MORINAGA + CO LTD COMMON STOCK</t>
  </si>
  <si>
    <t>KEYWORDS STUDIOS PLC COMMON STOCK GBP.0001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</si>
</sst>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"/>
  <sheetViews>
    <sheetView tabSelected="1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K87" sqref="K87:K88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132</v>
      </c>
      <c r="B2" s="6">
        <v>193097</v>
      </c>
      <c r="C2" s="8" t="s">
        <v>133</v>
      </c>
      <c r="D2" s="4" t="s">
        <v>134</v>
      </c>
      <c r="E2" s="4" t="s">
        <v>135</v>
      </c>
      <c r="F2" s="4" t="s">
        <v>20</v>
      </c>
      <c r="G2" s="4">
        <v>9.0935000000000006</v>
      </c>
      <c r="H2" s="4">
        <v>105.2</v>
      </c>
      <c r="I2" s="10">
        <v>11.578315999999999</v>
      </c>
      <c r="J2" s="11">
        <v>20313804.400000002</v>
      </c>
      <c r="K2" s="11">
        <v>2233881.8276791116</v>
      </c>
    </row>
    <row r="3" spans="1:11" ht="13.5" x14ac:dyDescent="0.25">
      <c r="A3" s="25" t="s">
        <v>102</v>
      </c>
      <c r="B3" s="6">
        <v>10421</v>
      </c>
      <c r="C3" s="8" t="s">
        <v>110</v>
      </c>
      <c r="D3" s="4" t="s">
        <v>111</v>
      </c>
      <c r="E3" s="4" t="s">
        <v>112</v>
      </c>
      <c r="F3" s="4" t="s">
        <v>13</v>
      </c>
      <c r="G3" s="4">
        <v>0.91759955955221129</v>
      </c>
      <c r="H3" s="4">
        <v>130.6</v>
      </c>
      <c r="I3" s="10">
        <v>142.38010299999999</v>
      </c>
      <c r="J3" s="11">
        <v>1360982.5999999999</v>
      </c>
      <c r="K3" s="11">
        <v>1483198.83748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49</v>
      </c>
      <c r="E4" s="4" t="s">
        <v>43</v>
      </c>
      <c r="F4" s="4" t="s">
        <v>39</v>
      </c>
      <c r="G4" s="4">
        <v>0.81386831610645405</v>
      </c>
      <c r="H4" s="4">
        <v>22.766087000000002</v>
      </c>
      <c r="I4" s="10">
        <v>27.899262</v>
      </c>
      <c r="J4" s="11">
        <v>422971.13037300005</v>
      </c>
      <c r="K4" s="11">
        <v>519704.62788930512</v>
      </c>
    </row>
    <row r="5" spans="1:11" ht="13.5" x14ac:dyDescent="0.25">
      <c r="A5" s="25" t="s">
        <v>103</v>
      </c>
      <c r="B5" s="6">
        <v>6329436</v>
      </c>
      <c r="C5" s="8" t="s">
        <v>113</v>
      </c>
      <c r="D5" s="4" t="s">
        <v>114</v>
      </c>
      <c r="E5" s="4" t="s">
        <v>115</v>
      </c>
      <c r="F5" s="4" t="s">
        <v>116</v>
      </c>
      <c r="G5" s="4">
        <v>1.4817009927396649</v>
      </c>
      <c r="H5" s="4">
        <v>0.59</v>
      </c>
      <c r="I5" s="10">
        <v>0.39792499999999997</v>
      </c>
      <c r="J5" s="11">
        <v>3734367.2399999998</v>
      </c>
      <c r="K5" s="11">
        <v>2520324.450276</v>
      </c>
    </row>
    <row r="6" spans="1:11" ht="13.5" x14ac:dyDescent="0.25">
      <c r="A6" s="25" t="s">
        <v>104</v>
      </c>
      <c r="B6" s="6">
        <v>566358</v>
      </c>
      <c r="C6" s="8" t="s">
        <v>117</v>
      </c>
      <c r="D6" s="4" t="s">
        <v>118</v>
      </c>
      <c r="E6" s="4" t="s">
        <v>119</v>
      </c>
      <c r="F6" s="4" t="s">
        <v>15</v>
      </c>
      <c r="G6" s="4">
        <v>1</v>
      </c>
      <c r="H6" s="4">
        <v>7.89</v>
      </c>
      <c r="I6" s="10">
        <v>7.89</v>
      </c>
      <c r="J6" s="11">
        <v>4468564.62</v>
      </c>
      <c r="K6" s="11">
        <v>4468564.62</v>
      </c>
    </row>
    <row r="7" spans="1:11" ht="13.5" x14ac:dyDescent="0.25">
      <c r="A7" s="25" t="s">
        <v>84</v>
      </c>
      <c r="B7" s="6">
        <v>40600</v>
      </c>
      <c r="C7" s="8" t="s">
        <v>86</v>
      </c>
      <c r="D7" s="4" t="s">
        <v>87</v>
      </c>
      <c r="E7" s="4" t="s">
        <v>88</v>
      </c>
      <c r="F7" s="4" t="s">
        <v>17</v>
      </c>
      <c r="G7" s="4">
        <v>108.05999999999999</v>
      </c>
      <c r="H7" s="7">
        <v>6730</v>
      </c>
      <c r="I7" s="10">
        <v>62.271571000000002</v>
      </c>
      <c r="J7" s="11">
        <v>273238000</v>
      </c>
      <c r="K7" s="11">
        <v>2528576.7166389045</v>
      </c>
    </row>
    <row r="8" spans="1:11" ht="13.5" x14ac:dyDescent="0.25">
      <c r="A8" s="25" t="s">
        <v>105</v>
      </c>
      <c r="B8" s="6">
        <v>50597</v>
      </c>
      <c r="C8" s="8" t="s">
        <v>120</v>
      </c>
      <c r="D8" s="4" t="s">
        <v>121</v>
      </c>
      <c r="E8" s="4" t="s">
        <v>122</v>
      </c>
      <c r="F8" s="4" t="s">
        <v>13</v>
      </c>
      <c r="G8" s="4">
        <v>0.91759955955221129</v>
      </c>
      <c r="H8" s="7">
        <v>28.75</v>
      </c>
      <c r="I8" s="10">
        <v>31.343246000000001</v>
      </c>
      <c r="J8" s="11">
        <v>1454663.75</v>
      </c>
      <c r="K8" s="11">
        <v>1585292.5547500001</v>
      </c>
    </row>
    <row r="9" spans="1:11" ht="13.5" x14ac:dyDescent="0.25">
      <c r="A9" s="25" t="s">
        <v>74</v>
      </c>
      <c r="B9" s="6">
        <v>14423</v>
      </c>
      <c r="C9" s="8" t="s">
        <v>76</v>
      </c>
      <c r="D9" s="4" t="s">
        <v>77</v>
      </c>
      <c r="E9" s="4" t="s">
        <v>78</v>
      </c>
      <c r="F9" s="4" t="s">
        <v>13</v>
      </c>
      <c r="G9" s="4">
        <v>0.91759955955221129</v>
      </c>
      <c r="H9" s="7">
        <v>64.69</v>
      </c>
      <c r="I9" s="10">
        <v>70.525029000000004</v>
      </c>
      <c r="J9" s="11">
        <v>933023.87</v>
      </c>
      <c r="K9" s="11">
        <v>1016809.4135260001</v>
      </c>
    </row>
    <row r="10" spans="1:11" ht="13.5" x14ac:dyDescent="0.25">
      <c r="A10" s="25" t="s">
        <v>156</v>
      </c>
      <c r="B10" s="6">
        <v>62300</v>
      </c>
      <c r="C10" s="8" t="s">
        <v>161</v>
      </c>
      <c r="D10" s="4" t="s">
        <v>162</v>
      </c>
      <c r="E10" s="4" t="s">
        <v>163</v>
      </c>
      <c r="F10" s="4" t="s">
        <v>164</v>
      </c>
      <c r="G10" s="4">
        <v>1.3239000000000001</v>
      </c>
      <c r="H10" s="10">
        <v>47.43</v>
      </c>
      <c r="I10" s="10">
        <v>35.823262999999997</v>
      </c>
      <c r="J10" s="11">
        <v>2954889</v>
      </c>
      <c r="K10" s="11">
        <v>2231957.8518014955</v>
      </c>
    </row>
    <row r="11" spans="1:11" ht="13.5" x14ac:dyDescent="0.25">
      <c r="A11" s="25" t="s">
        <v>106</v>
      </c>
      <c r="B11" s="6">
        <v>26135</v>
      </c>
      <c r="C11" s="8" t="s">
        <v>123</v>
      </c>
      <c r="D11" s="4" t="s">
        <v>124</v>
      </c>
      <c r="E11" s="4" t="s">
        <v>125</v>
      </c>
      <c r="F11" s="4" t="s">
        <v>13</v>
      </c>
      <c r="G11" s="4">
        <v>0.91759955955221129</v>
      </c>
      <c r="H11" s="7">
        <v>14.98</v>
      </c>
      <c r="I11" s="10">
        <v>16.331194</v>
      </c>
      <c r="J11" s="11">
        <v>391502.3</v>
      </c>
      <c r="K11" s="11">
        <v>426659.20654000004</v>
      </c>
    </row>
    <row r="12" spans="1:11" ht="13.5" x14ac:dyDescent="0.25">
      <c r="A12" s="25" t="s">
        <v>137</v>
      </c>
      <c r="B12" s="6">
        <v>12960</v>
      </c>
      <c r="C12" s="8" t="s">
        <v>141</v>
      </c>
      <c r="D12" s="4" t="s">
        <v>142</v>
      </c>
      <c r="E12" s="4" t="s">
        <v>143</v>
      </c>
      <c r="F12" s="4" t="s">
        <v>13</v>
      </c>
      <c r="G12" s="4">
        <v>0.91759955955221129</v>
      </c>
      <c r="H12" s="4">
        <v>132.25</v>
      </c>
      <c r="I12" s="10">
        <v>144.178932</v>
      </c>
      <c r="J12" s="11">
        <v>1713960</v>
      </c>
      <c r="K12" s="11">
        <v>1867873.6080000002</v>
      </c>
    </row>
    <row r="13" spans="1:11" ht="13.5" x14ac:dyDescent="0.25">
      <c r="A13" s="25" t="s">
        <v>37</v>
      </c>
      <c r="B13" s="6">
        <v>28493</v>
      </c>
      <c r="C13" s="8" t="s">
        <v>144</v>
      </c>
      <c r="D13" s="4" t="s">
        <v>145</v>
      </c>
      <c r="E13" s="4" t="s">
        <v>44</v>
      </c>
      <c r="F13" s="4" t="s">
        <v>39</v>
      </c>
      <c r="G13" s="4">
        <v>0.81386831610645405</v>
      </c>
      <c r="H13" s="4">
        <v>59.4801</v>
      </c>
      <c r="I13" s="10">
        <v>73.247885999999994</v>
      </c>
      <c r="J13" s="11">
        <v>1694766.4893</v>
      </c>
      <c r="K13" s="11">
        <v>2082359.5854029099</v>
      </c>
    </row>
    <row r="14" spans="1:11" ht="13.5" x14ac:dyDescent="0.25">
      <c r="A14" s="25" t="s">
        <v>92</v>
      </c>
      <c r="B14" s="6">
        <v>113000</v>
      </c>
      <c r="C14" s="8" t="s">
        <v>94</v>
      </c>
      <c r="D14" s="4" t="s">
        <v>95</v>
      </c>
      <c r="E14" s="4" t="s">
        <v>96</v>
      </c>
      <c r="F14" s="4" t="s">
        <v>73</v>
      </c>
      <c r="G14" s="4">
        <v>7.8384</v>
      </c>
      <c r="H14" s="7">
        <v>48.75</v>
      </c>
      <c r="I14" s="10">
        <v>6.2185879999999996</v>
      </c>
      <c r="J14" s="11">
        <v>5508750</v>
      </c>
      <c r="K14" s="11">
        <v>702790.1102265768</v>
      </c>
    </row>
    <row r="15" spans="1:11" ht="13.5" x14ac:dyDescent="0.25">
      <c r="A15" s="25" t="s">
        <v>157</v>
      </c>
      <c r="B15" s="6">
        <v>58299</v>
      </c>
      <c r="C15" s="8" t="s">
        <v>165</v>
      </c>
      <c r="D15" s="4" t="s">
        <v>166</v>
      </c>
      <c r="E15" s="4" t="s">
        <v>167</v>
      </c>
      <c r="F15" s="4" t="s">
        <v>39</v>
      </c>
      <c r="G15" s="4">
        <v>0.81386831610645405</v>
      </c>
      <c r="H15" s="7">
        <v>11.47</v>
      </c>
      <c r="I15" s="10">
        <v>14.134475999999999</v>
      </c>
      <c r="J15" s="11">
        <v>668689.53</v>
      </c>
      <c r="K15" s="11">
        <v>821618.825511</v>
      </c>
    </row>
    <row r="16" spans="1:11" ht="13.5" x14ac:dyDescent="0.25">
      <c r="A16" s="25" t="s">
        <v>158</v>
      </c>
      <c r="B16" s="6">
        <v>12600</v>
      </c>
      <c r="C16" s="8" t="s">
        <v>168</v>
      </c>
      <c r="D16" s="4" t="s">
        <v>169</v>
      </c>
      <c r="E16" s="4" t="s">
        <v>170</v>
      </c>
      <c r="F16" s="4" t="s">
        <v>17</v>
      </c>
      <c r="G16" s="4">
        <v>108.05999999999999</v>
      </c>
      <c r="H16" s="7">
        <v>5530</v>
      </c>
      <c r="I16" s="10">
        <v>51.168170000000003</v>
      </c>
      <c r="J16" s="11">
        <v>69678000</v>
      </c>
      <c r="K16" s="11">
        <v>644808.43975569133</v>
      </c>
    </row>
    <row r="17" spans="1:11" ht="13.5" x14ac:dyDescent="0.25">
      <c r="A17" s="25" t="s">
        <v>85</v>
      </c>
      <c r="B17" s="6">
        <v>5624</v>
      </c>
      <c r="C17" s="8" t="s">
        <v>89</v>
      </c>
      <c r="D17" s="4" t="s">
        <v>90</v>
      </c>
      <c r="E17" s="4" t="s">
        <v>91</v>
      </c>
      <c r="F17" s="4" t="s">
        <v>13</v>
      </c>
      <c r="G17" s="4">
        <v>0.91759955955221129</v>
      </c>
      <c r="H17" s="7">
        <v>364.65</v>
      </c>
      <c r="I17" s="10">
        <v>397.541381</v>
      </c>
      <c r="J17" s="11">
        <v>2050791.5999999999</v>
      </c>
      <c r="K17" s="11">
        <v>2234952.6856800001</v>
      </c>
    </row>
    <row r="18" spans="1:11" ht="13.5" x14ac:dyDescent="0.25">
      <c r="A18" s="25" t="s">
        <v>159</v>
      </c>
      <c r="B18" s="6">
        <v>749208</v>
      </c>
      <c r="C18" s="8" t="s">
        <v>171</v>
      </c>
      <c r="D18" s="4" t="s">
        <v>172</v>
      </c>
      <c r="E18" s="4" t="s">
        <v>173</v>
      </c>
      <c r="F18" s="4" t="s">
        <v>39</v>
      </c>
      <c r="G18" s="4">
        <v>0.81386831610645405</v>
      </c>
      <c r="H18" s="4">
        <v>2.0257000000000001</v>
      </c>
      <c r="I18" s="10">
        <v>2.4843160000000002</v>
      </c>
      <c r="J18" s="11">
        <v>1517670.6455999999</v>
      </c>
      <c r="K18" s="11">
        <v>1864761.9222487197</v>
      </c>
    </row>
    <row r="19" spans="1:11" ht="13.5" x14ac:dyDescent="0.25">
      <c r="A19" s="25" t="s">
        <v>25</v>
      </c>
      <c r="B19" s="6">
        <v>40282</v>
      </c>
      <c r="C19" s="8" t="s">
        <v>21</v>
      </c>
      <c r="D19" s="4" t="s">
        <v>22</v>
      </c>
      <c r="E19" s="4" t="s">
        <v>126</v>
      </c>
      <c r="F19" s="4" t="s">
        <v>12</v>
      </c>
      <c r="G19" s="4">
        <v>9.8407999999999998</v>
      </c>
      <c r="H19" s="7">
        <v>477.6</v>
      </c>
      <c r="I19" s="10">
        <v>48.575336999999998</v>
      </c>
      <c r="J19" s="11">
        <v>19238683.199999999</v>
      </c>
      <c r="K19" s="11">
        <v>1954991.7892854239</v>
      </c>
    </row>
    <row r="20" spans="1:11" ht="13.5" x14ac:dyDescent="0.25">
      <c r="A20" s="25" t="s">
        <v>190</v>
      </c>
      <c r="B20" s="6">
        <v>28200</v>
      </c>
      <c r="C20" s="8" t="s">
        <v>192</v>
      </c>
      <c r="D20" s="4" t="s">
        <v>193</v>
      </c>
      <c r="E20" s="4" t="s">
        <v>194</v>
      </c>
      <c r="F20" s="4" t="s">
        <v>17</v>
      </c>
      <c r="G20" s="4">
        <v>108.05999999999999</v>
      </c>
      <c r="H20" s="7">
        <v>5250</v>
      </c>
      <c r="I20" s="10">
        <v>48.577376999999998</v>
      </c>
      <c r="J20" s="11">
        <v>148050000</v>
      </c>
      <c r="K20" s="11">
        <v>1370072.182121044</v>
      </c>
    </row>
    <row r="21" spans="1:11" ht="13.5" x14ac:dyDescent="0.25">
      <c r="A21" s="25" t="s">
        <v>107</v>
      </c>
      <c r="B21" s="6">
        <v>241148</v>
      </c>
      <c r="C21" s="8" t="s">
        <v>18</v>
      </c>
      <c r="D21" s="4" t="s">
        <v>19</v>
      </c>
      <c r="E21" s="4" t="s">
        <v>97</v>
      </c>
      <c r="F21" s="4" t="s">
        <v>20</v>
      </c>
      <c r="G21" s="4">
        <v>9.0935000000000006</v>
      </c>
      <c r="H21" s="7">
        <v>209.9</v>
      </c>
      <c r="I21" s="10">
        <v>23.101602</v>
      </c>
      <c r="J21" s="11">
        <v>50616965.200000003</v>
      </c>
      <c r="K21" s="11">
        <v>5566279.7822620552</v>
      </c>
    </row>
    <row r="22" spans="1:11" ht="13.5" x14ac:dyDescent="0.25">
      <c r="A22" s="25" t="s">
        <v>69</v>
      </c>
      <c r="B22" s="6">
        <v>111700</v>
      </c>
      <c r="C22" s="8" t="s">
        <v>70</v>
      </c>
      <c r="D22" s="4" t="s">
        <v>71</v>
      </c>
      <c r="E22" s="4" t="s">
        <v>72</v>
      </c>
      <c r="F22" s="4" t="s">
        <v>17</v>
      </c>
      <c r="G22" s="4">
        <v>108.05999999999999</v>
      </c>
      <c r="H22" s="7">
        <v>2913</v>
      </c>
      <c r="I22" s="10">
        <v>26.953505</v>
      </c>
      <c r="J22" s="11">
        <v>325382100</v>
      </c>
      <c r="K22" s="11">
        <v>3011124.3753470299</v>
      </c>
    </row>
    <row r="23" spans="1:11" ht="13.5" x14ac:dyDescent="0.25">
      <c r="A23" s="25" t="s">
        <v>108</v>
      </c>
      <c r="B23" s="6">
        <v>13530</v>
      </c>
      <c r="C23" s="8" t="s">
        <v>127</v>
      </c>
      <c r="D23" s="4" t="s">
        <v>128</v>
      </c>
      <c r="E23" s="4" t="s">
        <v>129</v>
      </c>
      <c r="F23" s="4" t="s">
        <v>15</v>
      </c>
      <c r="G23" s="4">
        <v>1</v>
      </c>
      <c r="H23" s="7">
        <v>143.80000000000001</v>
      </c>
      <c r="I23" s="10">
        <v>143.80000000000001</v>
      </c>
      <c r="J23" s="11">
        <v>1945614.0000000002</v>
      </c>
      <c r="K23" s="11">
        <v>1945614.0000000002</v>
      </c>
    </row>
    <row r="24" spans="1:11" ht="13.5" x14ac:dyDescent="0.25">
      <c r="A24" s="25" t="s">
        <v>178</v>
      </c>
      <c r="B24" s="6">
        <v>82400</v>
      </c>
      <c r="C24" s="8" t="s">
        <v>180</v>
      </c>
      <c r="D24" s="4" t="s">
        <v>181</v>
      </c>
      <c r="E24" s="4" t="s">
        <v>182</v>
      </c>
      <c r="F24" s="4" t="s">
        <v>17</v>
      </c>
      <c r="G24" s="4">
        <v>108.05999999999999</v>
      </c>
      <c r="H24" s="7">
        <v>3040</v>
      </c>
      <c r="I24" s="10">
        <v>28.128613999999999</v>
      </c>
      <c r="J24" s="11">
        <v>250496000</v>
      </c>
      <c r="K24" s="11">
        <v>2318119.5632056268</v>
      </c>
    </row>
    <row r="25" spans="1:11" ht="13.5" x14ac:dyDescent="0.25">
      <c r="A25" s="25" t="s">
        <v>60</v>
      </c>
      <c r="B25" s="6">
        <v>83927</v>
      </c>
      <c r="C25" s="8" t="s">
        <v>61</v>
      </c>
      <c r="D25" s="4" t="s">
        <v>62</v>
      </c>
      <c r="E25" s="4" t="s">
        <v>63</v>
      </c>
      <c r="F25" s="4" t="s">
        <v>46</v>
      </c>
      <c r="G25" s="4">
        <v>6.8493000000000004</v>
      </c>
      <c r="H25" s="7">
        <v>352.15</v>
      </c>
      <c r="I25" s="10">
        <v>51.419643999999998</v>
      </c>
      <c r="J25" s="11">
        <v>29554893.049999997</v>
      </c>
      <c r="K25" s="11">
        <v>4315023.8783525312</v>
      </c>
    </row>
    <row r="26" spans="1:11" ht="13.5" x14ac:dyDescent="0.25">
      <c r="A26" s="25" t="s">
        <v>179</v>
      </c>
      <c r="B26" s="6">
        <v>31756</v>
      </c>
      <c r="C26" s="8" t="s">
        <v>45</v>
      </c>
      <c r="D26" s="4" t="s">
        <v>183</v>
      </c>
      <c r="E26" s="4" t="s">
        <v>184</v>
      </c>
      <c r="F26" s="4" t="s">
        <v>46</v>
      </c>
      <c r="G26" s="4">
        <v>6.8493000000000004</v>
      </c>
      <c r="H26" s="7">
        <v>288</v>
      </c>
      <c r="I26" s="10">
        <v>42.052697000000002</v>
      </c>
      <c r="J26" s="11">
        <v>9145728</v>
      </c>
      <c r="K26" s="11">
        <v>1335279.2256142963</v>
      </c>
    </row>
    <row r="27" spans="1:11" ht="13.5" x14ac:dyDescent="0.25">
      <c r="A27" s="25" t="s">
        <v>38</v>
      </c>
      <c r="B27" s="6">
        <v>3100</v>
      </c>
      <c r="C27" s="8" t="s">
        <v>40</v>
      </c>
      <c r="D27" s="4" t="s">
        <v>41</v>
      </c>
      <c r="E27" s="4" t="s">
        <v>42</v>
      </c>
      <c r="F27" s="4" t="s">
        <v>17</v>
      </c>
      <c r="G27" s="4">
        <v>108.05999999999999</v>
      </c>
      <c r="H27" s="7">
        <v>5280</v>
      </c>
      <c r="I27" s="10">
        <v>48.854962</v>
      </c>
      <c r="J27" s="11">
        <v>16368000</v>
      </c>
      <c r="K27" s="11">
        <v>151471.40477512495</v>
      </c>
    </row>
    <row r="28" spans="1:11" ht="13.5" x14ac:dyDescent="0.25">
      <c r="A28" s="25" t="s">
        <v>138</v>
      </c>
      <c r="B28" s="6">
        <v>549600</v>
      </c>
      <c r="C28" s="8" t="s">
        <v>146</v>
      </c>
      <c r="D28" s="4" t="s">
        <v>147</v>
      </c>
      <c r="E28" s="4" t="s">
        <v>148</v>
      </c>
      <c r="F28" s="4" t="s">
        <v>73</v>
      </c>
      <c r="G28" s="4">
        <v>7.8384</v>
      </c>
      <c r="H28" s="7">
        <v>22.8</v>
      </c>
      <c r="I28" s="10">
        <v>2.9083860000000001</v>
      </c>
      <c r="J28" s="11">
        <v>12530880</v>
      </c>
      <c r="K28" s="11">
        <v>1598652.7862829149</v>
      </c>
    </row>
    <row r="29" spans="1:11" ht="13.5" x14ac:dyDescent="0.25">
      <c r="A29" s="25" t="s">
        <v>93</v>
      </c>
      <c r="B29" s="6">
        <v>206306</v>
      </c>
      <c r="C29" s="8" t="s">
        <v>98</v>
      </c>
      <c r="D29" s="4" t="s">
        <v>99</v>
      </c>
      <c r="E29" s="4" t="s">
        <v>100</v>
      </c>
      <c r="F29" s="4" t="s">
        <v>39</v>
      </c>
      <c r="G29" s="4">
        <v>0.81386831610645405</v>
      </c>
      <c r="H29" s="7">
        <v>4.6470000000000002</v>
      </c>
      <c r="I29" s="10">
        <v>5.764697</v>
      </c>
      <c r="J29" s="11">
        <v>958703.98200000008</v>
      </c>
      <c r="K29" s="11">
        <v>1177959.5826834</v>
      </c>
    </row>
    <row r="30" spans="1:11" ht="13.5" x14ac:dyDescent="0.25">
      <c r="A30" s="25" t="s">
        <v>65</v>
      </c>
      <c r="B30" s="6">
        <v>256278</v>
      </c>
      <c r="C30" s="8" t="s">
        <v>66</v>
      </c>
      <c r="D30" s="4" t="s">
        <v>67</v>
      </c>
      <c r="E30" s="4" t="s">
        <v>68</v>
      </c>
      <c r="F30" s="4" t="s">
        <v>13</v>
      </c>
      <c r="G30" s="4">
        <v>0.91759955955221129</v>
      </c>
      <c r="H30" s="9">
        <v>4.1740000000000004</v>
      </c>
      <c r="I30" s="10">
        <v>4.52651</v>
      </c>
      <c r="J30" s="11">
        <v>1069704.3720000002</v>
      </c>
      <c r="K30" s="11">
        <v>1165763.8246056004</v>
      </c>
    </row>
    <row r="31" spans="1:11" ht="13.5" x14ac:dyDescent="0.25">
      <c r="A31" s="25" t="s">
        <v>48</v>
      </c>
      <c r="B31" s="6">
        <v>34254</v>
      </c>
      <c r="C31" s="8" t="s">
        <v>50</v>
      </c>
      <c r="D31" s="4" t="s">
        <v>51</v>
      </c>
      <c r="E31" s="4" t="s">
        <v>185</v>
      </c>
      <c r="F31" s="4" t="s">
        <v>13</v>
      </c>
      <c r="G31" s="4">
        <v>0.91759955955221129</v>
      </c>
      <c r="H31" s="9">
        <v>107.88</v>
      </c>
      <c r="I31" s="10">
        <v>117.61076199999999</v>
      </c>
      <c r="J31" s="11">
        <v>3695321.52</v>
      </c>
      <c r="K31" s="11">
        <v>4027161.3924960005</v>
      </c>
    </row>
    <row r="32" spans="1:11" ht="13.5" x14ac:dyDescent="0.25">
      <c r="A32" s="25" t="s">
        <v>139</v>
      </c>
      <c r="B32" s="6">
        <v>48000</v>
      </c>
      <c r="C32" s="8" t="s">
        <v>149</v>
      </c>
      <c r="D32" s="4" t="s">
        <v>150</v>
      </c>
      <c r="E32" s="4" t="s">
        <v>151</v>
      </c>
      <c r="F32" s="4" t="s">
        <v>17</v>
      </c>
      <c r="G32" s="4">
        <v>108.05999999999999</v>
      </c>
      <c r="H32" s="9">
        <v>5070</v>
      </c>
      <c r="I32" s="10">
        <v>46.911867000000001</v>
      </c>
      <c r="J32" s="11">
        <v>243360000</v>
      </c>
      <c r="K32" s="11">
        <v>2252082.1765685733</v>
      </c>
    </row>
    <row r="33" spans="1:11" ht="13.5" x14ac:dyDescent="0.25">
      <c r="A33" s="25" t="s">
        <v>140</v>
      </c>
      <c r="B33" s="6">
        <v>53000</v>
      </c>
      <c r="C33" s="8" t="s">
        <v>152</v>
      </c>
      <c r="D33" s="4" t="s">
        <v>153</v>
      </c>
      <c r="E33" s="4" t="s">
        <v>154</v>
      </c>
      <c r="F33" s="4" t="s">
        <v>17</v>
      </c>
      <c r="G33" s="4">
        <v>108.05999999999999</v>
      </c>
      <c r="H33" s="9">
        <v>4132</v>
      </c>
      <c r="I33" s="10">
        <v>38.232709</v>
      </c>
      <c r="J33" s="11">
        <v>218996000</v>
      </c>
      <c r="K33" s="11">
        <v>2026614.8436054047</v>
      </c>
    </row>
    <row r="34" spans="1:11" x14ac:dyDescent="0.2">
      <c r="A34" s="8" t="s">
        <v>160</v>
      </c>
      <c r="B34" s="6">
        <v>906000</v>
      </c>
      <c r="C34" s="8" t="s">
        <v>174</v>
      </c>
      <c r="D34" s="4" t="s">
        <v>175</v>
      </c>
      <c r="E34" s="4" t="s">
        <v>176</v>
      </c>
      <c r="F34" s="4" t="s">
        <v>73</v>
      </c>
      <c r="G34" s="4">
        <v>7.8384</v>
      </c>
      <c r="H34" s="9">
        <v>8.08</v>
      </c>
      <c r="I34" s="10">
        <v>1.030691</v>
      </c>
      <c r="J34" s="11">
        <v>7320480</v>
      </c>
      <c r="K34" s="11">
        <v>933925.29087568889</v>
      </c>
    </row>
    <row r="35" spans="1:11" x14ac:dyDescent="0.2">
      <c r="A35" s="12" t="s">
        <v>109</v>
      </c>
      <c r="B35" s="6">
        <v>16883</v>
      </c>
      <c r="C35" s="8" t="s">
        <v>79</v>
      </c>
      <c r="D35" s="4" t="s">
        <v>80</v>
      </c>
      <c r="E35" s="4" t="s">
        <v>101</v>
      </c>
      <c r="F35" s="4" t="s">
        <v>15</v>
      </c>
      <c r="G35" s="4">
        <v>1</v>
      </c>
      <c r="H35" s="9">
        <v>17.2</v>
      </c>
      <c r="I35" s="10">
        <v>17.2</v>
      </c>
      <c r="J35" s="11">
        <v>290387.59999999998</v>
      </c>
      <c r="K35" s="11">
        <v>290387.59999999998</v>
      </c>
    </row>
    <row r="36" spans="1:11" x14ac:dyDescent="0.2">
      <c r="A36" s="12" t="s">
        <v>75</v>
      </c>
      <c r="B36" s="6">
        <v>104400</v>
      </c>
      <c r="C36" s="8" t="s">
        <v>81</v>
      </c>
      <c r="D36" s="4" t="s">
        <v>82</v>
      </c>
      <c r="E36" s="4" t="s">
        <v>83</v>
      </c>
      <c r="F36" s="4" t="s">
        <v>17</v>
      </c>
      <c r="G36" s="4">
        <v>108.05999999999999</v>
      </c>
      <c r="H36" s="9">
        <v>3690</v>
      </c>
      <c r="I36" s="10">
        <v>34.142955999999998</v>
      </c>
      <c r="J36" s="11">
        <v>385236000</v>
      </c>
      <c r="K36" s="11">
        <v>3565019.4336479739</v>
      </c>
    </row>
    <row r="37" spans="1:11" x14ac:dyDescent="0.2">
      <c r="A37" s="12" t="s">
        <v>191</v>
      </c>
      <c r="B37" s="6">
        <v>43</v>
      </c>
      <c r="C37" s="8" t="s">
        <v>164</v>
      </c>
      <c r="F37" s="4" t="s">
        <v>164</v>
      </c>
      <c r="G37" s="4">
        <v>1.3239000000000001</v>
      </c>
      <c r="H37" s="9">
        <v>1</v>
      </c>
      <c r="I37" s="10">
        <v>0.75528700000000004</v>
      </c>
      <c r="J37" s="11">
        <v>43</v>
      </c>
      <c r="K37" s="11">
        <v>32.479794546415889</v>
      </c>
    </row>
    <row r="38" spans="1:11" x14ac:dyDescent="0.2">
      <c r="A38" s="12" t="s">
        <v>23</v>
      </c>
      <c r="B38" s="6">
        <v>1739787.62</v>
      </c>
      <c r="C38" s="8" t="s">
        <v>24</v>
      </c>
      <c r="F38" s="4" t="s">
        <v>15</v>
      </c>
      <c r="G38" s="4">
        <v>1</v>
      </c>
      <c r="H38" s="9">
        <v>1</v>
      </c>
      <c r="I38" s="10">
        <v>1</v>
      </c>
      <c r="J38" s="11">
        <v>1739787.62</v>
      </c>
      <c r="K38" s="11">
        <v>1739787.62</v>
      </c>
    </row>
    <row r="39" spans="1:11" x14ac:dyDescent="0.2">
      <c r="H39" s="7"/>
      <c r="I39" s="10"/>
      <c r="J39" s="11"/>
      <c r="K39" s="11"/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69979498.514928952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26</v>
      </c>
    </row>
    <row r="45" spans="1:11" x14ac:dyDescent="0.2">
      <c r="A45" s="32" t="s">
        <v>195</v>
      </c>
      <c r="C45" s="32" t="s">
        <v>86</v>
      </c>
      <c r="K45" s="11">
        <v>7514.3438830279483</v>
      </c>
    </row>
    <row r="46" spans="1:11" x14ac:dyDescent="0.2">
      <c r="A46" s="33" t="s">
        <v>136</v>
      </c>
      <c r="C46" s="33" t="s">
        <v>76</v>
      </c>
      <c r="K46" s="11">
        <v>24744.911616000001</v>
      </c>
    </row>
    <row r="47" spans="1:11" x14ac:dyDescent="0.2">
      <c r="A47" s="33" t="s">
        <v>196</v>
      </c>
      <c r="C47" s="33" t="s">
        <v>94</v>
      </c>
      <c r="K47" s="11">
        <v>6631.4553990610329</v>
      </c>
    </row>
    <row r="48" spans="1:11" x14ac:dyDescent="0.2">
      <c r="A48" s="33" t="s">
        <v>35</v>
      </c>
      <c r="C48" s="33" t="s">
        <v>14</v>
      </c>
      <c r="K48" s="11">
        <v>13013.617842000003</v>
      </c>
    </row>
    <row r="49" spans="1:11" x14ac:dyDescent="0.2">
      <c r="A49" s="32" t="s">
        <v>35</v>
      </c>
      <c r="C49" s="32" t="s">
        <v>14</v>
      </c>
      <c r="K49" s="11">
        <v>10746.419718000001</v>
      </c>
    </row>
    <row r="50" spans="1:11" x14ac:dyDescent="0.2">
      <c r="A50" s="32" t="s">
        <v>27</v>
      </c>
      <c r="C50" s="32" t="s">
        <v>16</v>
      </c>
      <c r="K50" s="11">
        <v>9338.8885280000013</v>
      </c>
    </row>
    <row r="51" spans="1:11" x14ac:dyDescent="0.2">
      <c r="A51" s="33" t="s">
        <v>27</v>
      </c>
      <c r="C51" s="33" t="s">
        <v>16</v>
      </c>
      <c r="K51" s="11">
        <v>10376.541598000002</v>
      </c>
    </row>
    <row r="52" spans="1:11" x14ac:dyDescent="0.2">
      <c r="A52" s="32" t="s">
        <v>130</v>
      </c>
      <c r="C52" s="32" t="s">
        <v>54</v>
      </c>
      <c r="K52" s="11">
        <v>13433.997294000003</v>
      </c>
    </row>
    <row r="53" spans="1:11" x14ac:dyDescent="0.2">
      <c r="A53" s="32" t="s">
        <v>57</v>
      </c>
      <c r="C53" s="32" t="s">
        <v>36</v>
      </c>
      <c r="K53" s="11">
        <v>7564.7486180000005</v>
      </c>
    </row>
    <row r="54" spans="1:11" x14ac:dyDescent="0.2">
      <c r="A54" s="32" t="s">
        <v>186</v>
      </c>
      <c r="C54" s="32" t="s">
        <v>168</v>
      </c>
      <c r="K54" s="11">
        <v>8745.1415880066634</v>
      </c>
    </row>
    <row r="55" spans="1:11" x14ac:dyDescent="0.2">
      <c r="A55" s="33" t="s">
        <v>197</v>
      </c>
      <c r="C55" s="33" t="s">
        <v>171</v>
      </c>
      <c r="K55" s="11">
        <v>15649.386698</v>
      </c>
    </row>
    <row r="56" spans="1:11" x14ac:dyDescent="0.2">
      <c r="A56" s="32" t="s">
        <v>155</v>
      </c>
      <c r="C56" s="32" t="s">
        <v>21</v>
      </c>
      <c r="K56" s="11">
        <v>49400.064019185433</v>
      </c>
    </row>
    <row r="57" spans="1:11" x14ac:dyDescent="0.2">
      <c r="A57" s="33" t="s">
        <v>198</v>
      </c>
      <c r="C57" s="33" t="s">
        <v>70</v>
      </c>
      <c r="K57" s="11">
        <v>21707.384786229875</v>
      </c>
    </row>
    <row r="58" spans="1:11" x14ac:dyDescent="0.2">
      <c r="A58" s="32" t="s">
        <v>189</v>
      </c>
      <c r="C58" s="32" t="s">
        <v>180</v>
      </c>
      <c r="K58" s="11">
        <v>8387.9326300203593</v>
      </c>
    </row>
    <row r="59" spans="1:11" x14ac:dyDescent="0.2">
      <c r="A59" s="33" t="s">
        <v>47</v>
      </c>
      <c r="C59" s="33" t="s">
        <v>45</v>
      </c>
      <c r="K59" s="11">
        <v>5539.7252273955</v>
      </c>
    </row>
    <row r="60" spans="1:11" x14ac:dyDescent="0.2">
      <c r="A60" s="32" t="s">
        <v>199</v>
      </c>
      <c r="C60" s="32" t="s">
        <v>40</v>
      </c>
      <c r="K60" s="11">
        <v>1004.0718119563206</v>
      </c>
    </row>
    <row r="61" spans="1:11" x14ac:dyDescent="0.2">
      <c r="A61" s="32" t="s">
        <v>55</v>
      </c>
      <c r="C61" s="32" t="s">
        <v>53</v>
      </c>
      <c r="G61" s="13"/>
      <c r="K61" s="11">
        <v>1512.0756865665103</v>
      </c>
    </row>
    <row r="62" spans="1:11" x14ac:dyDescent="0.2">
      <c r="A62" s="32" t="s">
        <v>58</v>
      </c>
      <c r="C62" s="32" t="s">
        <v>50</v>
      </c>
      <c r="G62" s="13"/>
      <c r="K62" s="11">
        <v>13878.265162000003</v>
      </c>
    </row>
    <row r="63" spans="1:11" x14ac:dyDescent="0.2">
      <c r="A63" s="32" t="s">
        <v>58</v>
      </c>
      <c r="C63" s="32" t="s">
        <v>50</v>
      </c>
      <c r="G63" s="13"/>
      <c r="K63" s="11">
        <v>13456.261908</v>
      </c>
    </row>
    <row r="64" spans="1:11" x14ac:dyDescent="0.2">
      <c r="A64" s="32" t="s">
        <v>200</v>
      </c>
      <c r="C64" s="32" t="s">
        <v>149</v>
      </c>
      <c r="G64" s="13"/>
      <c r="K64" s="11">
        <v>4441.9766796224321</v>
      </c>
    </row>
    <row r="65" spans="1:11" x14ac:dyDescent="0.2">
      <c r="A65" s="32" t="s">
        <v>200</v>
      </c>
      <c r="C65" s="32" t="s">
        <v>149</v>
      </c>
      <c r="G65" s="13"/>
      <c r="K65" s="11">
        <v>24430.871737923379</v>
      </c>
    </row>
    <row r="66" spans="1:11" x14ac:dyDescent="0.2">
      <c r="A66" s="33" t="s">
        <v>188</v>
      </c>
      <c r="C66" s="33" t="s">
        <v>152</v>
      </c>
      <c r="G66" s="13"/>
      <c r="K66" s="11">
        <v>23297.242272811403</v>
      </c>
    </row>
    <row r="67" spans="1:11" x14ac:dyDescent="0.2">
      <c r="A67" s="33" t="s">
        <v>23</v>
      </c>
      <c r="C67" s="33" t="s">
        <v>24</v>
      </c>
      <c r="G67" s="13"/>
      <c r="K67" s="11">
        <v>2550.15</v>
      </c>
    </row>
    <row r="68" spans="1:11" x14ac:dyDescent="0.2">
      <c r="A68" s="33" t="s">
        <v>201</v>
      </c>
      <c r="C68" s="33" t="s">
        <v>81</v>
      </c>
      <c r="K68" s="11">
        <v>86951.693503609116</v>
      </c>
    </row>
    <row r="69" spans="1:11" x14ac:dyDescent="0.2">
      <c r="A69" s="33" t="s">
        <v>59</v>
      </c>
      <c r="C69" s="33" t="s">
        <v>52</v>
      </c>
      <c r="K69" s="11">
        <v>7081.5966860000008</v>
      </c>
    </row>
    <row r="70" spans="1:11" x14ac:dyDescent="0.2">
      <c r="A70" s="8"/>
      <c r="K70" s="11"/>
    </row>
    <row r="71" spans="1:11" x14ac:dyDescent="0.2">
      <c r="K71" s="23">
        <f>SUM(K45:K70)</f>
        <v>391398.76489341597</v>
      </c>
    </row>
    <row r="73" spans="1:11" x14ac:dyDescent="0.2">
      <c r="A73" s="1" t="s">
        <v>28</v>
      </c>
    </row>
    <row r="74" spans="1:11" customFormat="1" x14ac:dyDescent="0.2">
      <c r="A74" s="21" t="s">
        <v>0</v>
      </c>
      <c r="B74" s="22" t="s">
        <v>29</v>
      </c>
      <c r="C74" s="21" t="s">
        <v>30</v>
      </c>
      <c r="D74" s="21" t="s">
        <v>31</v>
      </c>
      <c r="E74" s="21" t="s">
        <v>32</v>
      </c>
      <c r="F74" s="20" t="s">
        <v>33</v>
      </c>
      <c r="G74" s="21" t="s">
        <v>56</v>
      </c>
      <c r="H74" s="21" t="s">
        <v>6</v>
      </c>
      <c r="I74" s="21" t="s">
        <v>34</v>
      </c>
      <c r="J74" s="21" t="s">
        <v>4</v>
      </c>
      <c r="K74" s="21"/>
    </row>
    <row r="75" spans="1:11" customFormat="1" x14ac:dyDescent="0.2">
      <c r="A75" s="29" t="s">
        <v>202</v>
      </c>
      <c r="B75" s="6">
        <v>5000</v>
      </c>
      <c r="C75" s="8" t="s">
        <v>131</v>
      </c>
      <c r="D75" s="16">
        <v>43735</v>
      </c>
      <c r="E75" s="16">
        <v>43739</v>
      </c>
      <c r="F75" s="27">
        <v>26416740</v>
      </c>
      <c r="G75" s="14" t="s">
        <v>17</v>
      </c>
      <c r="H75" s="34">
        <v>108.05999999999999</v>
      </c>
      <c r="I75" s="11">
        <v>244463.63131593561</v>
      </c>
      <c r="J75" s="29" t="s">
        <v>194</v>
      </c>
      <c r="K75" s="18">
        <f t="shared" ref="K75:K77" si="0">+I75</f>
        <v>244463.63131593561</v>
      </c>
    </row>
    <row r="76" spans="1:11" customFormat="1" x14ac:dyDescent="0.2">
      <c r="A76" s="29" t="s">
        <v>187</v>
      </c>
      <c r="B76" s="6">
        <v>19757</v>
      </c>
      <c r="C76" s="8" t="s">
        <v>131</v>
      </c>
      <c r="D76" s="16">
        <v>43738</v>
      </c>
      <c r="E76" s="16">
        <v>43740</v>
      </c>
      <c r="F76" s="27">
        <v>4152052.45</v>
      </c>
      <c r="G76" s="14" t="s">
        <v>20</v>
      </c>
      <c r="H76" s="13">
        <v>9.0935000000000006</v>
      </c>
      <c r="I76" s="11">
        <v>456595.63974267332</v>
      </c>
      <c r="J76" s="29" t="s">
        <v>97</v>
      </c>
      <c r="K76" s="18">
        <f t="shared" si="0"/>
        <v>456595.63974267332</v>
      </c>
    </row>
    <row r="77" spans="1:11" customFormat="1" x14ac:dyDescent="0.2">
      <c r="A77" s="29"/>
      <c r="B77" s="6"/>
      <c r="C77" s="8"/>
      <c r="D77" s="16"/>
      <c r="E77" s="16"/>
      <c r="F77" s="27"/>
      <c r="G77" s="14"/>
      <c r="H77" s="13"/>
      <c r="I77" s="11"/>
      <c r="J77" s="29"/>
      <c r="K77" s="18"/>
    </row>
    <row r="78" spans="1:11" customFormat="1" x14ac:dyDescent="0.2">
      <c r="A78" s="8"/>
      <c r="B78" s="6"/>
      <c r="C78" s="8"/>
      <c r="D78" s="16"/>
      <c r="E78" s="16"/>
      <c r="F78" s="27"/>
      <c r="G78" s="14"/>
      <c r="H78" s="28"/>
      <c r="I78" s="11"/>
      <c r="J78" s="14"/>
      <c r="K78" s="18"/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8"/>
      <c r="J81" s="14"/>
      <c r="K81" s="18">
        <f t="shared" ref="K81" si="1">+I81</f>
        <v>0</v>
      </c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/>
      <c r="B84" s="15"/>
      <c r="C84" s="14"/>
      <c r="D84" s="16"/>
      <c r="E84" s="16"/>
      <c r="F84" s="17"/>
      <c r="G84" s="14"/>
      <c r="H84" s="4"/>
      <c r="I84" s="19"/>
      <c r="J84" s="14"/>
      <c r="K84" s="18"/>
    </row>
    <row r="85" spans="1:11" customFormat="1" x14ac:dyDescent="0.2">
      <c r="A85" s="14"/>
      <c r="B85" s="15"/>
      <c r="C85" s="14"/>
      <c r="D85" s="16"/>
      <c r="E85" s="16"/>
      <c r="F85" s="17"/>
      <c r="G85" s="14"/>
      <c r="H85" s="4"/>
      <c r="I85" s="20">
        <f>SUM(I75:I84)</f>
        <v>701059.27105860889</v>
      </c>
      <c r="J85" s="14"/>
      <c r="K85" s="20">
        <f>SUM(K75:K84)</f>
        <v>701059.27105860889</v>
      </c>
    </row>
    <row r="86" spans="1:11" customFormat="1" x14ac:dyDescent="0.2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 customFormat="1" x14ac:dyDescent="0.2">
      <c r="A87" s="14" t="s">
        <v>203</v>
      </c>
      <c r="B87" s="15">
        <v>11950</v>
      </c>
      <c r="C87" s="14" t="s">
        <v>177</v>
      </c>
      <c r="D87" s="16">
        <v>43735</v>
      </c>
      <c r="E87" s="16">
        <v>43739</v>
      </c>
      <c r="F87" s="31">
        <v>137596.04</v>
      </c>
      <c r="G87" s="14" t="s">
        <v>39</v>
      </c>
      <c r="H87" s="30">
        <v>0.81386831610645405</v>
      </c>
      <c r="I87" s="18">
        <v>169064.25434799999</v>
      </c>
      <c r="J87" s="14" t="s">
        <v>167</v>
      </c>
      <c r="K87" s="18">
        <f t="shared" ref="K87:K88" si="2">+I87</f>
        <v>169064.25434799999</v>
      </c>
    </row>
    <row r="88" spans="1:11" customFormat="1" x14ac:dyDescent="0.2">
      <c r="A88" s="14" t="s">
        <v>203</v>
      </c>
      <c r="B88" s="15">
        <v>20775</v>
      </c>
      <c r="C88" s="14" t="s">
        <v>177</v>
      </c>
      <c r="D88" s="16">
        <v>43738</v>
      </c>
      <c r="E88" s="16">
        <v>43740</v>
      </c>
      <c r="F88" s="31">
        <v>235633.01</v>
      </c>
      <c r="G88" s="14" t="s">
        <v>39</v>
      </c>
      <c r="H88" s="30">
        <v>0.81386831610645405</v>
      </c>
      <c r="I88" s="18">
        <v>289522.27938699996</v>
      </c>
      <c r="J88" s="14" t="s">
        <v>167</v>
      </c>
      <c r="K88" s="18">
        <f t="shared" si="2"/>
        <v>289522.27938699996</v>
      </c>
    </row>
    <row r="89" spans="1:11" customFormat="1" x14ac:dyDescent="0.2">
      <c r="A89" s="8"/>
      <c r="B89" s="15"/>
      <c r="C89" s="14"/>
      <c r="D89" s="16"/>
      <c r="E89" s="16"/>
      <c r="F89" s="27"/>
      <c r="G89" s="14"/>
      <c r="H89" s="13"/>
      <c r="I89" s="11"/>
      <c r="J89" s="14"/>
      <c r="K89" s="18"/>
    </row>
    <row r="90" spans="1:11" customFormat="1" x14ac:dyDescent="0.2">
      <c r="A90" s="8"/>
      <c r="B90" s="15"/>
      <c r="C90" s="14"/>
      <c r="D90" s="16"/>
      <c r="E90" s="16"/>
      <c r="F90" s="27"/>
      <c r="G90" s="14"/>
      <c r="H90" s="13"/>
      <c r="I90" s="11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customFormat="1" x14ac:dyDescent="0.2">
      <c r="A93" s="14"/>
      <c r="B93" s="15"/>
      <c r="C93" s="14"/>
      <c r="D93" s="16"/>
      <c r="E93" s="16"/>
      <c r="F93" s="17"/>
      <c r="G93" s="14"/>
      <c r="H93" s="4"/>
      <c r="I93" s="18"/>
      <c r="J93" s="14"/>
      <c r="K93" s="18"/>
    </row>
    <row r="94" spans="1:11" customFormat="1" x14ac:dyDescent="0.2">
      <c r="A94" s="14"/>
      <c r="B94" s="15"/>
      <c r="C94" s="14"/>
      <c r="D94" s="16"/>
      <c r="E94" s="16"/>
      <c r="F94" s="17"/>
      <c r="G94" s="14"/>
      <c r="H94" s="4"/>
      <c r="I94" s="18"/>
      <c r="J94" s="14"/>
      <c r="K94" s="18"/>
    </row>
    <row r="95" spans="1:11" customFormat="1" x14ac:dyDescent="0.2">
      <c r="A95" s="14"/>
      <c r="B95" s="15"/>
      <c r="C95" s="14"/>
      <c r="D95" s="16"/>
      <c r="E95" s="16"/>
      <c r="F95" s="17"/>
      <c r="G95" s="14"/>
      <c r="H95" s="4"/>
      <c r="I95" s="18"/>
      <c r="J95" s="14"/>
      <c r="K95" s="18"/>
    </row>
    <row r="96" spans="1:11" x14ac:dyDescent="0.2">
      <c r="I96" s="26">
        <f>SUM(I87:I95)</f>
        <v>458586.53373499995</v>
      </c>
      <c r="K96" s="23">
        <f>SUM(K87:K95)</f>
        <v>458586.53373499995</v>
      </c>
    </row>
    <row r="100" spans="11:11" x14ac:dyDescent="0.2">
      <c r="K100" s="24">
        <f>+K42+K71-K85+K96</f>
        <v>70128424.542498767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2019-10-15T22:01:20Z</dcterms:modified>
</cp:coreProperties>
</file>