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8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4" i="1" l="1"/>
  <c r="K74" i="1" l="1"/>
  <c r="I82" i="1" l="1"/>
  <c r="K72" i="1"/>
  <c r="K73" i="1"/>
  <c r="K42" i="1"/>
  <c r="I93" i="1" l="1"/>
  <c r="K78" i="1" l="1"/>
  <c r="K68" i="1"/>
  <c r="K93" i="1" l="1"/>
  <c r="K82" i="1" l="1"/>
  <c r="K97" i="1" s="1"/>
</calcChain>
</file>

<file path=xl/sharedStrings.xml><?xml version="1.0" encoding="utf-8"?>
<sst xmlns="http://schemas.openxmlformats.org/spreadsheetml/2006/main" count="260" uniqueCount="202">
  <si>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</si>
  <si>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</si>
  <si>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</si>
  <si>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</si>
  <si>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</si>
  <si>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</si>
  <si>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</si>
  <si>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</si>
  <si>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</si>
  <si>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</si>
  <si>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</si>
  <si>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</si>
  <si>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</si>
  <si>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</si>
  <si>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</si>
  <si>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USD</t>
  </si>
  <si>
    <t>494351901</t>
  </si>
  <si>
    <t>JPY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</si>
  <si>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</si>
  <si>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</si>
  <si>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</si>
  <si>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</si>
  <si>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</si>
  <si>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</si>
  <si>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</si>
  <si>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</si>
  <si>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</si>
  <si>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</si>
  <si>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</si>
  <si>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</si>
  <si>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</si>
  <si>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</si>
  <si>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</si>
  <si>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</si>
  <si>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</si>
  <si>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</si>
  <si>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</si>
  <si>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</si>
  <si>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</si>
  <si>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</si>
  <si>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</si>
  <si>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</si>
  <si>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</si>
  <si>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AHT LN</t>
  </si>
  <si>
    <t>FERG LN</t>
  </si>
  <si>
    <t>B798FW902</t>
  </si>
  <si>
    <t>DKK</t>
  </si>
  <si>
    <t>NOVOZYMES A/S B SHARES COMMON STOCK DKK2.0</t>
  </si>
  <si>
    <t>SAP SE</t>
  </si>
  <si>
    <t>0053673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</si>
  <si>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</si>
  <si>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</si>
  <si>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</si>
  <si>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</si>
  <si>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</si>
  <si>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</si>
  <si>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</si>
  <si>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</si>
  <si>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</si>
  <si>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</si>
  <si>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</si>
  <si>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</si>
  <si>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</si>
  <si>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</si>
  <si>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</si>
  <si>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SAIPEM SPA</t>
  </si>
  <si>
    <t>BDZZRW907</t>
  </si>
  <si>
    <t>BDZZRW1</t>
  </si>
  <si>
    <t>SPM IM</t>
  </si>
  <si>
    <t>NET ONE SYSTEMS CO LTD</t>
  </si>
  <si>
    <t>603654906</t>
  </si>
  <si>
    <t>6036548</t>
  </si>
  <si>
    <t>7518 JP</t>
  </si>
  <si>
    <t>HKD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</si>
  <si>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</si>
  <si>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</si>
  <si>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</si>
  <si>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</si>
  <si>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</si>
  <si>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</si>
  <si>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</si>
  <si>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</si>
  <si>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</si>
  <si>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</si>
  <si>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</si>
  <si>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LVMH MOET HENNESSY LOUIS VUI</t>
  </si>
  <si>
    <t>B0JDQD905</t>
  </si>
  <si>
    <t>B0JDQD4</t>
  </si>
  <si>
    <t>7832 JP</t>
  </si>
  <si>
    <t>406141903</t>
  </si>
  <si>
    <t>4061412</t>
  </si>
  <si>
    <t>MC FP</t>
  </si>
  <si>
    <t>GALAXY ENTERTAINMENT GROUP L</t>
  </si>
  <si>
    <t>RENTOKIL INITIAL PLC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</si>
  <si>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</si>
  <si>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</si>
  <si>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</si>
  <si>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</si>
  <si>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</si>
  <si>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</si>
  <si>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</si>
  <si>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</si>
  <si>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</si>
  <si>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</si>
  <si>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</si>
  <si>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</si>
  <si>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ENGIE</t>
  </si>
  <si>
    <t>HEXAGON AB B SHS</t>
  </si>
  <si>
    <t>MOWI ASA</t>
  </si>
  <si>
    <t>NICE LTD   SPON ADR</t>
  </si>
  <si>
    <t>TAKEDA PHARMACEUTIC SP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</si>
  <si>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</si>
  <si>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</si>
  <si>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</si>
  <si>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</si>
  <si>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</si>
  <si>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</si>
  <si>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</si>
  <si>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</si>
  <si>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</si>
  <si>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</si>
  <si>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</si>
  <si>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</si>
  <si>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</si>
  <si>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B0C2CQ902</t>
  </si>
  <si>
    <t>B0C2CQ3</t>
  </si>
  <si>
    <t>ENGI FP</t>
  </si>
  <si>
    <t>B1XFTL901</t>
  </si>
  <si>
    <t>B1XFTL2</t>
  </si>
  <si>
    <t>HEXAB SS</t>
  </si>
  <si>
    <t>TIGO SS</t>
  </si>
  <si>
    <t>653656108</t>
  </si>
  <si>
    <t>2639736</t>
  </si>
  <si>
    <t>NICE US</t>
  </si>
  <si>
    <t>INFINEON TECHNOLOGIES AG COMMON STOCK</t>
  </si>
  <si>
    <t>BUY</t>
  </si>
  <si>
    <t>ADEVINTA ASA B</t>
  </si>
  <si>
    <t>ACI1984W2</t>
  </si>
  <si>
    <t>BJ0DP40</t>
  </si>
  <si>
    <t>ADEB NO</t>
  </si>
  <si>
    <t>BAYER AG REG COMMON STOCK</t>
  </si>
  <si>
    <t>ESSILORLUXOTTICA</t>
  </si>
  <si>
    <t>PRADA S.P.A.</t>
  </si>
  <si>
    <t>SCSK CORP</t>
  </si>
  <si>
    <t>SEVEN + I HOLDINGS CO LTD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</si>
  <si>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</si>
  <si>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</si>
  <si>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</si>
  <si>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</si>
  <si>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</si>
  <si>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</si>
  <si>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</si>
  <si>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</si>
  <si>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</si>
  <si>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6858474</t>
  </si>
  <si>
    <t>9719 JP</t>
  </si>
  <si>
    <t>B0FS5D909</t>
  </si>
  <si>
    <t>B0FS5D6</t>
  </si>
  <si>
    <t>3382 JP</t>
  </si>
  <si>
    <t>MILLICOM INTL CELLULAR SDR SDR USD1.5</t>
  </si>
  <si>
    <t>DOLLARAMA INC</t>
  </si>
  <si>
    <t>HONG KONG EXCHANGES + CLEAR</t>
  </si>
  <si>
    <t>KEYWORDS STUDIOS PLC</t>
  </si>
  <si>
    <t>LAWSON INC</t>
  </si>
  <si>
    <t>MELROSE INDUSTRIES PLC</t>
  </si>
  <si>
    <t>SITC INTERNATIONAL HOLDINGS</t>
  </si>
  <si>
    <t>25675T958</t>
  </si>
  <si>
    <t>B4TP9G2</t>
  </si>
  <si>
    <t>DOL CN</t>
  </si>
  <si>
    <t>CAD</t>
  </si>
  <si>
    <t>626735906</t>
  </si>
  <si>
    <t>6267359</t>
  </si>
  <si>
    <t>388 HK</t>
  </si>
  <si>
    <t>BBQ385902</t>
  </si>
  <si>
    <t>BBQ3850</t>
  </si>
  <si>
    <t>KWS LN</t>
  </si>
  <si>
    <t>626691901</t>
  </si>
  <si>
    <t>6266914</t>
  </si>
  <si>
    <t>2651 JP</t>
  </si>
  <si>
    <t>ACI0JVL94</t>
  </si>
  <si>
    <t>BZ1G432</t>
  </si>
  <si>
    <t>MRO LN</t>
  </si>
  <si>
    <t>B61X7R907</t>
  </si>
  <si>
    <t>B61X7R5</t>
  </si>
  <si>
    <t>1308 HK</t>
  </si>
  <si>
    <t>SELL</t>
  </si>
  <si>
    <t>NIHON M+A CENTER INC</t>
  </si>
  <si>
    <t>NOVOZYMES A/S B SHARES</t>
  </si>
  <si>
    <t>B1DN46906</t>
  </si>
  <si>
    <t>B1DN466</t>
  </si>
  <si>
    <t>2127 JP</t>
  </si>
  <si>
    <t>B798FW0</t>
  </si>
  <si>
    <t>NZYMB DC</t>
  </si>
  <si>
    <t>SAP GR</t>
  </si>
  <si>
    <t>ASHTEAD GROUP PLC COMMON STOCK GBP.1</t>
  </si>
  <si>
    <t>HONG KONG EXCHANGES + CLEAR COMMON STOCK</t>
  </si>
  <si>
    <t>LAWSON INC COMMON STOCK</t>
  </si>
  <si>
    <t>MOWI ASA COMMON STOCK NOK7.5</t>
  </si>
  <si>
    <t>RENTOKIL INITIAL PLC COMMON STOCK GBP.01</t>
  </si>
  <si>
    <t>SEVEN + I HOLDINGS CO LTD COMMON STOCK</t>
  </si>
  <si>
    <t>NIHON M+A CENTER INC COMMON STOCK</t>
  </si>
  <si>
    <t>HEXAGON AB B SHS COMMON STOCK EUR.22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</si>
</sst>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7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M104" sqref="M104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64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5" t="s">
        <v>136</v>
      </c>
      <c r="B2" s="6">
        <v>164835</v>
      </c>
      <c r="C2" s="8" t="s">
        <v>137</v>
      </c>
      <c r="D2" s="4" t="s">
        <v>138</v>
      </c>
      <c r="E2" s="4" t="s">
        <v>139</v>
      </c>
      <c r="F2" s="4" t="s">
        <v>20</v>
      </c>
      <c r="G2" s="4">
        <v>9.0957000000000008</v>
      </c>
      <c r="H2" s="4">
        <v>113.6</v>
      </c>
      <c r="I2" s="10">
        <v>12.474949000000001</v>
      </c>
      <c r="J2" s="11">
        <v>18725256</v>
      </c>
      <c r="K2" s="11">
        <v>2058693.2286684916</v>
      </c>
    </row>
    <row r="3" spans="1:11" ht="13.5" x14ac:dyDescent="0.25">
      <c r="A3" s="25" t="s">
        <v>102</v>
      </c>
      <c r="B3" s="6">
        <v>10421</v>
      </c>
      <c r="C3" s="8" t="s">
        <v>111</v>
      </c>
      <c r="D3" s="4" t="s">
        <v>112</v>
      </c>
      <c r="E3" s="4" t="s">
        <v>113</v>
      </c>
      <c r="F3" s="4" t="s">
        <v>13</v>
      </c>
      <c r="G3" s="4">
        <v>0.90456806874717333</v>
      </c>
      <c r="H3" s="4">
        <v>126.65</v>
      </c>
      <c r="I3" s="10">
        <v>139.47331600000001</v>
      </c>
      <c r="J3" s="11">
        <v>1319819.6500000001</v>
      </c>
      <c r="K3" s="11">
        <v>1459060.623075</v>
      </c>
    </row>
    <row r="4" spans="1:11" ht="13.5" x14ac:dyDescent="0.25">
      <c r="A4" s="25" t="s">
        <v>10</v>
      </c>
      <c r="B4" s="6">
        <v>18579</v>
      </c>
      <c r="C4" s="8" t="s">
        <v>11</v>
      </c>
      <c r="D4" s="4" t="s">
        <v>49</v>
      </c>
      <c r="E4" s="4" t="s">
        <v>43</v>
      </c>
      <c r="F4" s="4" t="s">
        <v>39</v>
      </c>
      <c r="G4" s="4">
        <v>0.82047915982934028</v>
      </c>
      <c r="H4" s="4">
        <v>22.692800000000002</v>
      </c>
      <c r="I4" s="10">
        <v>27.65738</v>
      </c>
      <c r="J4" s="11">
        <v>421609.53120000003</v>
      </c>
      <c r="K4" s="11">
        <v>513857.69662656006</v>
      </c>
    </row>
    <row r="5" spans="1:11" ht="13.5" x14ac:dyDescent="0.25">
      <c r="A5" s="25" t="s">
        <v>103</v>
      </c>
      <c r="B5" s="6">
        <v>6329436</v>
      </c>
      <c r="C5" s="8" t="s">
        <v>114</v>
      </c>
      <c r="D5" s="4" t="s">
        <v>115</v>
      </c>
      <c r="E5" s="4" t="s">
        <v>116</v>
      </c>
      <c r="F5" s="4" t="s">
        <v>117</v>
      </c>
      <c r="G5" s="4">
        <v>1.4872099940511601</v>
      </c>
      <c r="H5" s="4">
        <v>0.45500000000000002</v>
      </c>
      <c r="I5" s="10">
        <v>0.306556</v>
      </c>
      <c r="J5" s="11">
        <v>2879893.38</v>
      </c>
      <c r="K5" s="11">
        <v>1936440.3087119998</v>
      </c>
    </row>
    <row r="6" spans="1:11" ht="13.5" x14ac:dyDescent="0.25">
      <c r="A6" s="25" t="s">
        <v>104</v>
      </c>
      <c r="B6" s="6">
        <v>566358</v>
      </c>
      <c r="C6" s="8" t="s">
        <v>118</v>
      </c>
      <c r="D6" s="4" t="s">
        <v>119</v>
      </c>
      <c r="E6" s="4" t="s">
        <v>120</v>
      </c>
      <c r="F6" s="4" t="s">
        <v>15</v>
      </c>
      <c r="G6" s="4">
        <v>1</v>
      </c>
      <c r="H6" s="4">
        <v>5.96</v>
      </c>
      <c r="I6" s="10">
        <v>5.96</v>
      </c>
      <c r="J6" s="11">
        <v>3375493.68</v>
      </c>
      <c r="K6" s="11">
        <v>3375493.68</v>
      </c>
    </row>
    <row r="7" spans="1:11" ht="13.5" x14ac:dyDescent="0.25">
      <c r="A7" s="25" t="s">
        <v>84</v>
      </c>
      <c r="B7" s="6">
        <v>40600</v>
      </c>
      <c r="C7" s="8" t="s">
        <v>86</v>
      </c>
      <c r="D7" s="4" t="s">
        <v>87</v>
      </c>
      <c r="E7" s="4" t="s">
        <v>88</v>
      </c>
      <c r="F7" s="4" t="s">
        <v>17</v>
      </c>
      <c r="G7" s="4">
        <v>106.5</v>
      </c>
      <c r="H7" s="7">
        <v>6250</v>
      </c>
      <c r="I7" s="10">
        <v>58.881717999999999</v>
      </c>
      <c r="J7" s="11">
        <v>253750000</v>
      </c>
      <c r="K7" s="11">
        <v>2382629.1079812208</v>
      </c>
    </row>
    <row r="8" spans="1:11" ht="13.5" x14ac:dyDescent="0.25">
      <c r="A8" s="25" t="s">
        <v>105</v>
      </c>
      <c r="B8" s="6">
        <v>50597</v>
      </c>
      <c r="C8" s="8" t="s">
        <v>121</v>
      </c>
      <c r="D8" s="4" t="s">
        <v>122</v>
      </c>
      <c r="E8" s="4" t="s">
        <v>123</v>
      </c>
      <c r="F8" s="4" t="s">
        <v>13</v>
      </c>
      <c r="G8" s="4">
        <v>0.90456806874717333</v>
      </c>
      <c r="H8" s="7">
        <v>28.55</v>
      </c>
      <c r="I8" s="10">
        <v>31.440688000000002</v>
      </c>
      <c r="J8" s="11">
        <v>1444544.35</v>
      </c>
      <c r="K8" s="11">
        <v>1596943.778925</v>
      </c>
    </row>
    <row r="9" spans="1:11" ht="13.5" x14ac:dyDescent="0.25">
      <c r="A9" s="25" t="s">
        <v>74</v>
      </c>
      <c r="B9" s="6">
        <v>14423</v>
      </c>
      <c r="C9" s="8" t="s">
        <v>76</v>
      </c>
      <c r="D9" s="4" t="s">
        <v>77</v>
      </c>
      <c r="E9" s="4" t="s">
        <v>78</v>
      </c>
      <c r="F9" s="4" t="s">
        <v>13</v>
      </c>
      <c r="G9" s="4">
        <v>0.90456806874717333</v>
      </c>
      <c r="H9" s="7">
        <v>67.34</v>
      </c>
      <c r="I9" s="10">
        <v>74.158176999999995</v>
      </c>
      <c r="J9" s="11">
        <v>971244.82000000007</v>
      </c>
      <c r="K9" s="11">
        <v>1073711.14851</v>
      </c>
    </row>
    <row r="10" spans="1:11" ht="13.5" x14ac:dyDescent="0.25">
      <c r="A10" s="25" t="s">
        <v>160</v>
      </c>
      <c r="B10" s="6">
        <v>62300</v>
      </c>
      <c r="C10" s="8" t="s">
        <v>166</v>
      </c>
      <c r="D10" s="4" t="s">
        <v>167</v>
      </c>
      <c r="E10" s="4" t="s">
        <v>168</v>
      </c>
      <c r="F10" s="4" t="s">
        <v>169</v>
      </c>
      <c r="G10" s="4">
        <v>1.3284</v>
      </c>
      <c r="H10" s="10">
        <v>50.95</v>
      </c>
      <c r="I10" s="10">
        <v>38.342866000000001</v>
      </c>
      <c r="J10" s="11">
        <v>3174185</v>
      </c>
      <c r="K10" s="11">
        <v>2389479.8253538092</v>
      </c>
    </row>
    <row r="11" spans="1:11" ht="13.5" x14ac:dyDescent="0.25">
      <c r="A11" s="25" t="s">
        <v>106</v>
      </c>
      <c r="B11" s="6">
        <v>69970</v>
      </c>
      <c r="C11" s="8" t="s">
        <v>124</v>
      </c>
      <c r="D11" s="4" t="s">
        <v>125</v>
      </c>
      <c r="E11" s="4" t="s">
        <v>126</v>
      </c>
      <c r="F11" s="4" t="s">
        <v>13</v>
      </c>
      <c r="G11" s="4">
        <v>0.90456806874717333</v>
      </c>
      <c r="H11" s="7">
        <v>13.824999999999999</v>
      </c>
      <c r="I11" s="10">
        <v>15.224781999999999</v>
      </c>
      <c r="J11" s="11">
        <v>967335.25</v>
      </c>
      <c r="K11" s="11">
        <v>1069389.1188749999</v>
      </c>
    </row>
    <row r="12" spans="1:11" ht="13.5" x14ac:dyDescent="0.25">
      <c r="A12" s="25" t="s">
        <v>141</v>
      </c>
      <c r="B12" s="6">
        <v>12960</v>
      </c>
      <c r="C12" s="8" t="s">
        <v>145</v>
      </c>
      <c r="D12" s="4" t="s">
        <v>146</v>
      </c>
      <c r="E12" s="4" t="s">
        <v>147</v>
      </c>
      <c r="F12" s="4" t="s">
        <v>13</v>
      </c>
      <c r="G12" s="4">
        <v>0.90456806874717333</v>
      </c>
      <c r="H12" s="4">
        <v>134.25</v>
      </c>
      <c r="I12" s="10">
        <v>147.842816</v>
      </c>
      <c r="J12" s="11">
        <v>1739880</v>
      </c>
      <c r="K12" s="11">
        <v>1923437.3399999999</v>
      </c>
    </row>
    <row r="13" spans="1:11" ht="13.5" x14ac:dyDescent="0.25">
      <c r="A13" s="25" t="s">
        <v>37</v>
      </c>
      <c r="B13" s="6">
        <v>28493</v>
      </c>
      <c r="C13" s="8" t="s">
        <v>148</v>
      </c>
      <c r="D13" s="4" t="s">
        <v>149</v>
      </c>
      <c r="E13" s="4" t="s">
        <v>44</v>
      </c>
      <c r="F13" s="4" t="s">
        <v>39</v>
      </c>
      <c r="G13" s="4">
        <v>0.82047915982934028</v>
      </c>
      <c r="H13" s="4">
        <v>60.059026000000003</v>
      </c>
      <c r="I13" s="10">
        <v>73.606870999999998</v>
      </c>
      <c r="J13" s="11">
        <v>1711261.827818</v>
      </c>
      <c r="K13" s="11">
        <v>2085685.9157445785</v>
      </c>
    </row>
    <row r="14" spans="1:11" ht="13.5" x14ac:dyDescent="0.25">
      <c r="A14" s="25" t="s">
        <v>92</v>
      </c>
      <c r="B14" s="6">
        <v>113000</v>
      </c>
      <c r="C14" s="8" t="s">
        <v>94</v>
      </c>
      <c r="D14" s="4" t="s">
        <v>95</v>
      </c>
      <c r="E14" s="4" t="s">
        <v>96</v>
      </c>
      <c r="F14" s="4" t="s">
        <v>73</v>
      </c>
      <c r="G14" s="4">
        <v>7.8457000000000008</v>
      </c>
      <c r="H14" s="7">
        <v>49.2</v>
      </c>
      <c r="I14" s="10">
        <v>6.2792339999999998</v>
      </c>
      <c r="J14" s="11">
        <v>5559600</v>
      </c>
      <c r="K14" s="11">
        <v>708617.45924519154</v>
      </c>
    </row>
    <row r="15" spans="1:11" ht="13.5" x14ac:dyDescent="0.25">
      <c r="A15" s="25" t="s">
        <v>107</v>
      </c>
      <c r="B15" s="6">
        <v>22465</v>
      </c>
      <c r="C15" s="8" t="s">
        <v>127</v>
      </c>
      <c r="D15" s="4" t="s">
        <v>128</v>
      </c>
      <c r="E15" s="4" t="s">
        <v>129</v>
      </c>
      <c r="F15" s="4" t="s">
        <v>12</v>
      </c>
      <c r="G15" s="4">
        <v>9.7754999999999992</v>
      </c>
      <c r="H15" s="7">
        <v>436</v>
      </c>
      <c r="I15" s="10">
        <v>44.458947000000002</v>
      </c>
      <c r="J15" s="11">
        <v>9794740</v>
      </c>
      <c r="K15" s="11">
        <v>1001968.1857705489</v>
      </c>
    </row>
    <row r="16" spans="1:11" ht="13.5" x14ac:dyDescent="0.25">
      <c r="A16" s="25" t="s">
        <v>161</v>
      </c>
      <c r="B16" s="6">
        <v>9600</v>
      </c>
      <c r="C16" s="8" t="s">
        <v>170</v>
      </c>
      <c r="D16" s="4" t="s">
        <v>171</v>
      </c>
      <c r="E16" s="4" t="s">
        <v>172</v>
      </c>
      <c r="F16" s="4" t="s">
        <v>73</v>
      </c>
      <c r="G16" s="4">
        <v>7.8457000000000008</v>
      </c>
      <c r="H16" s="7">
        <v>240</v>
      </c>
      <c r="I16" s="10">
        <v>30.630412</v>
      </c>
      <c r="J16" s="11">
        <v>2304000</v>
      </c>
      <c r="K16" s="11">
        <v>293664.04527320695</v>
      </c>
    </row>
    <row r="17" spans="1:11" ht="13.5" x14ac:dyDescent="0.25">
      <c r="A17" s="25" t="s">
        <v>162</v>
      </c>
      <c r="B17" s="6">
        <v>134458</v>
      </c>
      <c r="C17" s="8" t="s">
        <v>173</v>
      </c>
      <c r="D17" s="4" t="s">
        <v>174</v>
      </c>
      <c r="E17" s="4" t="s">
        <v>175</v>
      </c>
      <c r="F17" s="4" t="s">
        <v>39</v>
      </c>
      <c r="G17" s="4">
        <v>0.82047915982934028</v>
      </c>
      <c r="H17" s="7">
        <v>15.976700000000001</v>
      </c>
      <c r="I17" s="10">
        <v>19.327283999999999</v>
      </c>
      <c r="J17" s="11">
        <v>2148195.1285999999</v>
      </c>
      <c r="K17" s="11">
        <v>2618220.2227376802</v>
      </c>
    </row>
    <row r="18" spans="1:11" ht="13.5" x14ac:dyDescent="0.25">
      <c r="A18" s="25" t="s">
        <v>163</v>
      </c>
      <c r="B18" s="6">
        <v>12600</v>
      </c>
      <c r="C18" s="8" t="s">
        <v>176</v>
      </c>
      <c r="D18" s="4" t="s">
        <v>177</v>
      </c>
      <c r="E18" s="4" t="s">
        <v>178</v>
      </c>
      <c r="F18" s="4" t="s">
        <v>17</v>
      </c>
      <c r="G18" s="4">
        <v>106.5</v>
      </c>
      <c r="H18" s="4">
        <v>5270</v>
      </c>
      <c r="I18" s="10">
        <v>49.649065</v>
      </c>
      <c r="J18" s="11">
        <v>66402000</v>
      </c>
      <c r="K18" s="11">
        <v>623492.95774647885</v>
      </c>
    </row>
    <row r="19" spans="1:11" ht="13.5" x14ac:dyDescent="0.25">
      <c r="A19" s="25" t="s">
        <v>85</v>
      </c>
      <c r="B19" s="6">
        <v>5624</v>
      </c>
      <c r="C19" s="8" t="s">
        <v>89</v>
      </c>
      <c r="D19" s="4" t="s">
        <v>90</v>
      </c>
      <c r="E19" s="4" t="s">
        <v>91</v>
      </c>
      <c r="F19" s="4" t="s">
        <v>13</v>
      </c>
      <c r="G19" s="4">
        <v>0.90456806874717333</v>
      </c>
      <c r="H19" s="7">
        <v>362.4</v>
      </c>
      <c r="I19" s="10">
        <v>399.09300999999999</v>
      </c>
      <c r="J19" s="11">
        <v>2038137.5999999999</v>
      </c>
      <c r="K19" s="11">
        <v>2253161.1167999995</v>
      </c>
    </row>
    <row r="20" spans="1:11" ht="13.5" x14ac:dyDescent="0.25">
      <c r="A20" s="25" t="s">
        <v>164</v>
      </c>
      <c r="B20" s="6">
        <v>749208</v>
      </c>
      <c r="C20" s="8" t="s">
        <v>179</v>
      </c>
      <c r="D20" s="4" t="s">
        <v>180</v>
      </c>
      <c r="E20" s="4" t="s">
        <v>181</v>
      </c>
      <c r="F20" s="4" t="s">
        <v>39</v>
      </c>
      <c r="G20" s="4">
        <v>0.82047915982934028</v>
      </c>
      <c r="H20" s="7">
        <v>1.7988</v>
      </c>
      <c r="I20" s="10">
        <v>2.2037</v>
      </c>
      <c r="J20" s="11">
        <v>1347675.3503999999</v>
      </c>
      <c r="K20" s="11">
        <v>1642546.7170675199</v>
      </c>
    </row>
    <row r="21" spans="1:11" ht="13.5" x14ac:dyDescent="0.25">
      <c r="A21" s="25" t="s">
        <v>25</v>
      </c>
      <c r="B21" s="6">
        <v>40282</v>
      </c>
      <c r="C21" s="8" t="s">
        <v>21</v>
      </c>
      <c r="D21" s="4" t="s">
        <v>22</v>
      </c>
      <c r="E21" s="4" t="s">
        <v>130</v>
      </c>
      <c r="F21" s="4" t="s">
        <v>12</v>
      </c>
      <c r="G21" s="4">
        <v>9.7754999999999992</v>
      </c>
      <c r="H21" s="7">
        <v>500</v>
      </c>
      <c r="I21" s="10">
        <v>50.985030999999999</v>
      </c>
      <c r="J21" s="11">
        <v>20141000</v>
      </c>
      <c r="K21" s="11">
        <v>2060354.9690552915</v>
      </c>
    </row>
    <row r="22" spans="1:11" ht="13.5" x14ac:dyDescent="0.25">
      <c r="A22" s="25" t="s">
        <v>108</v>
      </c>
      <c r="B22" s="6">
        <v>221391</v>
      </c>
      <c r="C22" s="8" t="s">
        <v>18</v>
      </c>
      <c r="D22" s="4" t="s">
        <v>19</v>
      </c>
      <c r="E22" s="4" t="s">
        <v>97</v>
      </c>
      <c r="F22" s="4" t="s">
        <v>20</v>
      </c>
      <c r="G22" s="4">
        <v>9.0957000000000008</v>
      </c>
      <c r="H22" s="7">
        <v>218</v>
      </c>
      <c r="I22" s="10">
        <v>23.939602000000001</v>
      </c>
      <c r="J22" s="11">
        <v>48263238</v>
      </c>
      <c r="K22" s="11">
        <v>5306159.8337676041</v>
      </c>
    </row>
    <row r="23" spans="1:11" ht="13.5" x14ac:dyDescent="0.25">
      <c r="A23" s="25" t="s">
        <v>69</v>
      </c>
      <c r="B23" s="6">
        <v>111700</v>
      </c>
      <c r="C23" s="8" t="s">
        <v>70</v>
      </c>
      <c r="D23" s="4" t="s">
        <v>71</v>
      </c>
      <c r="E23" s="4" t="s">
        <v>72</v>
      </c>
      <c r="F23" s="4" t="s">
        <v>17</v>
      </c>
      <c r="G23" s="4">
        <v>106.5</v>
      </c>
      <c r="H23" s="7">
        <v>2848</v>
      </c>
      <c r="I23" s="10">
        <v>26.831220999999999</v>
      </c>
      <c r="J23" s="11">
        <v>318121600</v>
      </c>
      <c r="K23" s="11">
        <v>2987057.276995305</v>
      </c>
    </row>
    <row r="24" spans="1:11" ht="13.5" x14ac:dyDescent="0.25">
      <c r="A24" s="25" t="s">
        <v>109</v>
      </c>
      <c r="B24" s="6">
        <v>13530</v>
      </c>
      <c r="C24" s="8" t="s">
        <v>131</v>
      </c>
      <c r="D24" s="4" t="s">
        <v>132</v>
      </c>
      <c r="E24" s="4" t="s">
        <v>133</v>
      </c>
      <c r="F24" s="4" t="s">
        <v>15</v>
      </c>
      <c r="G24" s="4">
        <v>1</v>
      </c>
      <c r="H24" s="7">
        <v>153.25</v>
      </c>
      <c r="I24" s="10">
        <v>153.25</v>
      </c>
      <c r="J24" s="11">
        <v>2073472.5</v>
      </c>
      <c r="K24" s="11">
        <v>2073472.5</v>
      </c>
    </row>
    <row r="25" spans="1:11" ht="13.5" x14ac:dyDescent="0.25">
      <c r="A25" s="25" t="s">
        <v>186</v>
      </c>
      <c r="B25" s="6">
        <v>82400</v>
      </c>
      <c r="C25" s="8" t="s">
        <v>188</v>
      </c>
      <c r="D25" s="4" t="s">
        <v>189</v>
      </c>
      <c r="E25" s="4" t="s">
        <v>190</v>
      </c>
      <c r="F25" s="4" t="s">
        <v>17</v>
      </c>
      <c r="G25" s="4">
        <v>106.5</v>
      </c>
      <c r="H25" s="7">
        <v>3100</v>
      </c>
      <c r="I25" s="10">
        <v>29.205331999999999</v>
      </c>
      <c r="J25" s="11">
        <v>255440000</v>
      </c>
      <c r="K25" s="11">
        <v>2398497.6525821597</v>
      </c>
    </row>
    <row r="26" spans="1:11" ht="13.5" x14ac:dyDescent="0.25">
      <c r="A26" s="25" t="s">
        <v>60</v>
      </c>
      <c r="B26" s="6">
        <v>83927</v>
      </c>
      <c r="C26" s="8" t="s">
        <v>61</v>
      </c>
      <c r="D26" s="4" t="s">
        <v>62</v>
      </c>
      <c r="E26" s="4" t="s">
        <v>63</v>
      </c>
      <c r="F26" s="4" t="s">
        <v>46</v>
      </c>
      <c r="G26" s="4">
        <v>6.7430000000000003</v>
      </c>
      <c r="H26" s="7">
        <v>352.3</v>
      </c>
      <c r="I26" s="10">
        <v>52.033793000000003</v>
      </c>
      <c r="J26" s="11">
        <v>29567482.100000001</v>
      </c>
      <c r="K26" s="11">
        <v>4384915.0378169958</v>
      </c>
    </row>
    <row r="27" spans="1:11" ht="13.5" x14ac:dyDescent="0.25">
      <c r="A27" s="25" t="s">
        <v>187</v>
      </c>
      <c r="B27" s="6">
        <v>31756</v>
      </c>
      <c r="C27" s="8" t="s">
        <v>45</v>
      </c>
      <c r="D27" s="4" t="s">
        <v>191</v>
      </c>
      <c r="E27" s="4" t="s">
        <v>192</v>
      </c>
      <c r="F27" s="4" t="s">
        <v>46</v>
      </c>
      <c r="G27" s="4">
        <v>6.7430000000000003</v>
      </c>
      <c r="H27" s="7">
        <v>289.3</v>
      </c>
      <c r="I27" s="10">
        <v>42.728856999999998</v>
      </c>
      <c r="J27" s="11">
        <v>9187010.8000000007</v>
      </c>
      <c r="K27" s="11">
        <v>1362451.5497553018</v>
      </c>
    </row>
    <row r="28" spans="1:11" ht="13.5" x14ac:dyDescent="0.25">
      <c r="A28" s="25" t="s">
        <v>38</v>
      </c>
      <c r="B28" s="6">
        <v>3100</v>
      </c>
      <c r="C28" s="8" t="s">
        <v>40</v>
      </c>
      <c r="D28" s="4" t="s">
        <v>41</v>
      </c>
      <c r="E28" s="4" t="s">
        <v>42</v>
      </c>
      <c r="F28" s="4" t="s">
        <v>17</v>
      </c>
      <c r="G28" s="4">
        <v>106.5</v>
      </c>
      <c r="H28" s="7">
        <v>5250</v>
      </c>
      <c r="I28" s="10">
        <v>49.460642999999997</v>
      </c>
      <c r="J28" s="11">
        <v>16275000</v>
      </c>
      <c r="K28" s="11">
        <v>152816.90140845071</v>
      </c>
    </row>
    <row r="29" spans="1:11" ht="13.5" x14ac:dyDescent="0.25">
      <c r="A29" s="25" t="s">
        <v>142</v>
      </c>
      <c r="B29" s="6">
        <v>549600</v>
      </c>
      <c r="C29" s="8" t="s">
        <v>150</v>
      </c>
      <c r="D29" s="4" t="s">
        <v>151</v>
      </c>
      <c r="E29" s="4" t="s">
        <v>152</v>
      </c>
      <c r="F29" s="4" t="s">
        <v>73</v>
      </c>
      <c r="G29" s="4">
        <v>7.8457000000000008</v>
      </c>
      <c r="H29" s="7">
        <v>22</v>
      </c>
      <c r="I29" s="10">
        <v>2.807788</v>
      </c>
      <c r="J29" s="11">
        <v>12091200</v>
      </c>
      <c r="K29" s="11">
        <v>1541124.4375900172</v>
      </c>
    </row>
    <row r="30" spans="1:11" ht="13.5" x14ac:dyDescent="0.25">
      <c r="A30" s="25" t="s">
        <v>93</v>
      </c>
      <c r="B30" s="6">
        <v>206306</v>
      </c>
      <c r="C30" s="8" t="s">
        <v>98</v>
      </c>
      <c r="D30" s="4" t="s">
        <v>99</v>
      </c>
      <c r="E30" s="4" t="s">
        <v>100</v>
      </c>
      <c r="F30" s="4" t="s">
        <v>39</v>
      </c>
      <c r="G30" s="4">
        <v>0.82047915982934028</v>
      </c>
      <c r="H30" s="9">
        <v>4.5192800000000002</v>
      </c>
      <c r="I30" s="10">
        <v>5.4827620000000001</v>
      </c>
      <c r="J30" s="11">
        <v>932354.57968000008</v>
      </c>
      <c r="K30" s="11">
        <v>1136353.7617139842</v>
      </c>
    </row>
    <row r="31" spans="1:11" ht="13.5" x14ac:dyDescent="0.25">
      <c r="A31" s="25" t="s">
        <v>65</v>
      </c>
      <c r="B31" s="6">
        <v>256278</v>
      </c>
      <c r="C31" s="8" t="s">
        <v>66</v>
      </c>
      <c r="D31" s="4" t="s">
        <v>67</v>
      </c>
      <c r="E31" s="4" t="s">
        <v>68</v>
      </c>
      <c r="F31" s="4" t="s">
        <v>13</v>
      </c>
      <c r="G31" s="4">
        <v>0.90456806874717333</v>
      </c>
      <c r="H31" s="9">
        <v>4.2960000000000003</v>
      </c>
      <c r="I31" s="10">
        <v>4.7618049999999998</v>
      </c>
      <c r="J31" s="11">
        <v>1100970.2880000002</v>
      </c>
      <c r="K31" s="11">
        <v>1217122.6533840001</v>
      </c>
    </row>
    <row r="32" spans="1:11" ht="13.5" x14ac:dyDescent="0.25">
      <c r="A32" s="25" t="s">
        <v>48</v>
      </c>
      <c r="B32" s="6">
        <v>31258</v>
      </c>
      <c r="C32" s="8" t="s">
        <v>50</v>
      </c>
      <c r="D32" s="4" t="s">
        <v>51</v>
      </c>
      <c r="E32" s="4" t="s">
        <v>193</v>
      </c>
      <c r="F32" s="4" t="s">
        <v>13</v>
      </c>
      <c r="G32" s="4">
        <v>0.90456806874717333</v>
      </c>
      <c r="H32" s="9">
        <v>108.6</v>
      </c>
      <c r="I32" s="10">
        <v>119.595753</v>
      </c>
      <c r="J32" s="11">
        <v>3394618.8</v>
      </c>
      <c r="K32" s="11">
        <v>3752751.0833999994</v>
      </c>
    </row>
    <row r="33" spans="1:11" ht="13.5" x14ac:dyDescent="0.25">
      <c r="A33" s="25" t="s">
        <v>143</v>
      </c>
      <c r="B33" s="6">
        <v>48000</v>
      </c>
      <c r="C33" s="8" t="s">
        <v>153</v>
      </c>
      <c r="D33" s="4" t="s">
        <v>154</v>
      </c>
      <c r="E33" s="4" t="s">
        <v>155</v>
      </c>
      <c r="F33" s="4" t="s">
        <v>17</v>
      </c>
      <c r="G33" s="4">
        <v>106.5</v>
      </c>
      <c r="H33" s="9">
        <v>5240</v>
      </c>
      <c r="I33" s="10">
        <v>49.366433000000001</v>
      </c>
      <c r="J33" s="11">
        <v>251520000</v>
      </c>
      <c r="K33" s="11">
        <v>2361690.1408450706</v>
      </c>
    </row>
    <row r="34" spans="1:11" x14ac:dyDescent="0.2">
      <c r="A34" s="8" t="s">
        <v>144</v>
      </c>
      <c r="B34" s="6">
        <v>53000</v>
      </c>
      <c r="C34" s="8" t="s">
        <v>156</v>
      </c>
      <c r="D34" s="4" t="s">
        <v>157</v>
      </c>
      <c r="E34" s="4" t="s">
        <v>158</v>
      </c>
      <c r="F34" s="4" t="s">
        <v>17</v>
      </c>
      <c r="G34" s="4">
        <v>106.5</v>
      </c>
      <c r="H34" s="9">
        <v>3757</v>
      </c>
      <c r="I34" s="10">
        <v>35.394978999999999</v>
      </c>
      <c r="J34" s="11">
        <v>199121000</v>
      </c>
      <c r="K34" s="11">
        <v>1869680.7511737088</v>
      </c>
    </row>
    <row r="35" spans="1:11" x14ac:dyDescent="0.2">
      <c r="A35" s="12" t="s">
        <v>165</v>
      </c>
      <c r="B35" s="6">
        <v>906000</v>
      </c>
      <c r="C35" s="8" t="s">
        <v>182</v>
      </c>
      <c r="D35" s="4" t="s">
        <v>183</v>
      </c>
      <c r="E35" s="4" t="s">
        <v>184</v>
      </c>
      <c r="F35" s="4" t="s">
        <v>73</v>
      </c>
      <c r="G35" s="4">
        <v>7.8457000000000008</v>
      </c>
      <c r="H35" s="9">
        <v>8.14</v>
      </c>
      <c r="I35" s="10">
        <v>1.0388809999999999</v>
      </c>
      <c r="J35" s="11">
        <v>7374840.0000000009</v>
      </c>
      <c r="K35" s="11">
        <v>939984.95991434797</v>
      </c>
    </row>
    <row r="36" spans="1:11" x14ac:dyDescent="0.2">
      <c r="A36" s="12" t="s">
        <v>110</v>
      </c>
      <c r="B36" s="6">
        <v>16883</v>
      </c>
      <c r="C36" s="8" t="s">
        <v>79</v>
      </c>
      <c r="D36" s="4" t="s">
        <v>80</v>
      </c>
      <c r="E36" s="4" t="s">
        <v>101</v>
      </c>
      <c r="F36" s="4" t="s">
        <v>15</v>
      </c>
      <c r="G36" s="4">
        <v>1</v>
      </c>
      <c r="H36" s="9">
        <v>16.86</v>
      </c>
      <c r="I36" s="10">
        <v>16.86</v>
      </c>
      <c r="J36" s="11">
        <v>284647.38</v>
      </c>
      <c r="K36" s="11">
        <v>284647.38</v>
      </c>
    </row>
    <row r="37" spans="1:11" x14ac:dyDescent="0.2">
      <c r="A37" s="12" t="s">
        <v>75</v>
      </c>
      <c r="B37" s="6">
        <v>104400</v>
      </c>
      <c r="C37" s="8" t="s">
        <v>81</v>
      </c>
      <c r="D37" s="4" t="s">
        <v>82</v>
      </c>
      <c r="E37" s="4" t="s">
        <v>83</v>
      </c>
      <c r="F37" s="4" t="s">
        <v>17</v>
      </c>
      <c r="G37" s="4">
        <v>106.5</v>
      </c>
      <c r="H37" s="9">
        <v>3590</v>
      </c>
      <c r="I37" s="10">
        <v>33.821658999999997</v>
      </c>
      <c r="J37" s="11">
        <v>374796000</v>
      </c>
      <c r="K37" s="11">
        <v>3519211.2676056339</v>
      </c>
    </row>
    <row r="38" spans="1:11" x14ac:dyDescent="0.2">
      <c r="A38" s="12" t="s">
        <v>23</v>
      </c>
      <c r="B38" s="6">
        <v>1309662.23</v>
      </c>
      <c r="C38" s="8" t="s">
        <v>24</v>
      </c>
      <c r="F38" s="4" t="s">
        <v>15</v>
      </c>
      <c r="G38" s="4">
        <v>1</v>
      </c>
      <c r="H38" s="9">
        <v>1</v>
      </c>
      <c r="I38" s="10">
        <v>1</v>
      </c>
      <c r="J38" s="11">
        <v>1309662.23</v>
      </c>
      <c r="K38" s="11">
        <v>1309662.23</v>
      </c>
    </row>
    <row r="39" spans="1:11" x14ac:dyDescent="0.2">
      <c r="H39" s="7"/>
      <c r="I39" s="10"/>
      <c r="J39" s="11"/>
      <c r="K39" s="11"/>
    </row>
    <row r="40" spans="1:11" ht="13.5" x14ac:dyDescent="0.25">
      <c r="A40" s="5"/>
      <c r="B40" s="6"/>
      <c r="C40" s="8"/>
      <c r="I40" s="10"/>
      <c r="J40" s="11"/>
      <c r="K40" s="11"/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69664446.864120156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26</v>
      </c>
    </row>
    <row r="45" spans="1:11" x14ac:dyDescent="0.2">
      <c r="A45" s="34" t="s">
        <v>194</v>
      </c>
      <c r="C45" s="26" t="s">
        <v>11</v>
      </c>
      <c r="K45" s="11">
        <v>7585.774636000001</v>
      </c>
    </row>
    <row r="46" spans="1:11" x14ac:dyDescent="0.2">
      <c r="A46" s="35" t="s">
        <v>140</v>
      </c>
      <c r="C46" s="27" t="s">
        <v>76</v>
      </c>
      <c r="K46" s="11">
        <v>25101.394559999997</v>
      </c>
    </row>
    <row r="47" spans="1:11" x14ac:dyDescent="0.2">
      <c r="A47" s="35" t="s">
        <v>35</v>
      </c>
      <c r="C47" s="27" t="s">
        <v>14</v>
      </c>
      <c r="K47" s="11">
        <v>13201.096094999999</v>
      </c>
    </row>
    <row r="48" spans="1:11" x14ac:dyDescent="0.2">
      <c r="A48" s="35" t="s">
        <v>35</v>
      </c>
      <c r="C48" s="27" t="s">
        <v>14</v>
      </c>
      <c r="K48" s="11">
        <v>10901.236004999999</v>
      </c>
    </row>
    <row r="49" spans="1:11" x14ac:dyDescent="0.2">
      <c r="A49" s="34" t="s">
        <v>195</v>
      </c>
      <c r="C49" s="26" t="s">
        <v>170</v>
      </c>
      <c r="K49" s="11">
        <v>4551.7927017347074</v>
      </c>
    </row>
    <row r="50" spans="1:11" x14ac:dyDescent="0.2">
      <c r="A50" s="34" t="s">
        <v>27</v>
      </c>
      <c r="C50" s="26" t="s">
        <v>16</v>
      </c>
      <c r="K50" s="11">
        <v>9473.4274800000003</v>
      </c>
    </row>
    <row r="51" spans="1:11" x14ac:dyDescent="0.2">
      <c r="A51" s="35" t="s">
        <v>27</v>
      </c>
      <c r="C51" s="27" t="s">
        <v>16</v>
      </c>
      <c r="K51" s="11">
        <v>10526.029304999998</v>
      </c>
    </row>
    <row r="52" spans="1:11" x14ac:dyDescent="0.2">
      <c r="A52" s="34" t="s">
        <v>134</v>
      </c>
      <c r="C52" s="26" t="s">
        <v>54</v>
      </c>
      <c r="K52" s="11">
        <v>13627.531664999999</v>
      </c>
    </row>
    <row r="53" spans="1:11" x14ac:dyDescent="0.2">
      <c r="A53" s="34" t="s">
        <v>57</v>
      </c>
      <c r="C53" s="26" t="s">
        <v>36</v>
      </c>
      <c r="K53" s="11">
        <v>7673.7287549999992</v>
      </c>
    </row>
    <row r="54" spans="1:11" x14ac:dyDescent="0.2">
      <c r="A54" s="34" t="s">
        <v>196</v>
      </c>
      <c r="C54" s="26" t="s">
        <v>176</v>
      </c>
      <c r="K54" s="11">
        <v>8873.2394366197186</v>
      </c>
    </row>
    <row r="55" spans="1:11" x14ac:dyDescent="0.2">
      <c r="A55" s="35" t="s">
        <v>159</v>
      </c>
      <c r="C55" s="27" t="s">
        <v>21</v>
      </c>
      <c r="K55" s="11">
        <v>49730.05472865839</v>
      </c>
    </row>
    <row r="56" spans="1:11" x14ac:dyDescent="0.2">
      <c r="A56" s="34" t="s">
        <v>197</v>
      </c>
      <c r="C56" s="26" t="s">
        <v>18</v>
      </c>
      <c r="K56" s="11">
        <v>47463.356311223979</v>
      </c>
    </row>
    <row r="57" spans="1:11" x14ac:dyDescent="0.2">
      <c r="A57" s="35" t="s">
        <v>47</v>
      </c>
      <c r="C57" s="27" t="s">
        <v>45</v>
      </c>
      <c r="K57" s="11">
        <v>5627.0562064363039</v>
      </c>
    </row>
    <row r="58" spans="1:11" x14ac:dyDescent="0.2">
      <c r="A58" s="34" t="s">
        <v>55</v>
      </c>
      <c r="C58" s="26" t="s">
        <v>53</v>
      </c>
      <c r="K58" s="11">
        <v>1535.9127984576596</v>
      </c>
    </row>
    <row r="59" spans="1:11" x14ac:dyDescent="0.2">
      <c r="A59" s="35" t="s">
        <v>198</v>
      </c>
      <c r="C59" s="27" t="s">
        <v>98</v>
      </c>
      <c r="K59" s="11">
        <v>3796.830136</v>
      </c>
    </row>
    <row r="60" spans="1:11" x14ac:dyDescent="0.2">
      <c r="A60" s="34" t="s">
        <v>58</v>
      </c>
      <c r="C60" s="26" t="s">
        <v>50</v>
      </c>
      <c r="K60" s="11">
        <v>14078.199794999999</v>
      </c>
    </row>
    <row r="61" spans="1:11" x14ac:dyDescent="0.2">
      <c r="A61" s="34" t="s">
        <v>58</v>
      </c>
      <c r="C61" s="26" t="s">
        <v>50</v>
      </c>
      <c r="G61" s="13"/>
      <c r="K61" s="11">
        <v>13650.117029999998</v>
      </c>
    </row>
    <row r="62" spans="1:11" x14ac:dyDescent="0.2">
      <c r="A62" s="34" t="s">
        <v>199</v>
      </c>
      <c r="C62" s="26" t="s">
        <v>156</v>
      </c>
      <c r="G62" s="13"/>
      <c r="K62" s="11">
        <v>23638.497652582158</v>
      </c>
    </row>
    <row r="63" spans="1:11" x14ac:dyDescent="0.2">
      <c r="A63" s="34" t="s">
        <v>59</v>
      </c>
      <c r="C63" s="26" t="s">
        <v>52</v>
      </c>
      <c r="G63" s="13"/>
      <c r="K63" s="11">
        <v>7183.6163849999984</v>
      </c>
    </row>
    <row r="64" spans="1:11" x14ac:dyDescent="0.2">
      <c r="A64" s="34"/>
      <c r="C64" s="26"/>
      <c r="G64" s="13"/>
      <c r="K64" s="11"/>
    </row>
    <row r="65" spans="1:11" x14ac:dyDescent="0.2">
      <c r="A65" s="34"/>
      <c r="K65" s="11"/>
    </row>
    <row r="66" spans="1:11" x14ac:dyDescent="0.2">
      <c r="A66" s="35"/>
      <c r="K66" s="11"/>
    </row>
    <row r="67" spans="1:11" x14ac:dyDescent="0.2">
      <c r="A67" s="8"/>
      <c r="K67" s="11"/>
    </row>
    <row r="68" spans="1:11" x14ac:dyDescent="0.2">
      <c r="K68" s="23">
        <f>SUM(K45:K67)</f>
        <v>278218.89168271294</v>
      </c>
    </row>
    <row r="70" spans="1:11" x14ac:dyDescent="0.2">
      <c r="A70" s="1" t="s">
        <v>28</v>
      </c>
    </row>
    <row r="71" spans="1:11" customFormat="1" x14ac:dyDescent="0.2">
      <c r="A71" s="21" t="s">
        <v>0</v>
      </c>
      <c r="B71" s="22" t="s">
        <v>29</v>
      </c>
      <c r="C71" s="21" t="s">
        <v>30</v>
      </c>
      <c r="D71" s="21" t="s">
        <v>31</v>
      </c>
      <c r="E71" s="21" t="s">
        <v>32</v>
      </c>
      <c r="F71" s="20" t="s">
        <v>33</v>
      </c>
      <c r="G71" s="21" t="s">
        <v>56</v>
      </c>
      <c r="H71" s="21" t="s">
        <v>6</v>
      </c>
      <c r="I71" s="21" t="s">
        <v>34</v>
      </c>
      <c r="J71" s="21" t="s">
        <v>4</v>
      </c>
      <c r="K71" s="21"/>
    </row>
    <row r="72" spans="1:11" customFormat="1" x14ac:dyDescent="0.2">
      <c r="A72" s="31" t="s">
        <v>47</v>
      </c>
      <c r="B72" s="6">
        <v>7897</v>
      </c>
      <c r="C72" s="8" t="s">
        <v>135</v>
      </c>
      <c r="D72" s="16">
        <v>43707</v>
      </c>
      <c r="E72" s="16">
        <v>43711</v>
      </c>
      <c r="F72" s="29">
        <v>2283937.37</v>
      </c>
      <c r="G72" s="14" t="s">
        <v>46</v>
      </c>
      <c r="H72" s="36">
        <v>6.7430000000000003</v>
      </c>
      <c r="I72" s="11">
        <v>338712.34910277324</v>
      </c>
      <c r="J72" s="31" t="s">
        <v>192</v>
      </c>
      <c r="K72" s="18">
        <f t="shared" ref="K72:K76" si="0">+I72</f>
        <v>338712.34910277324</v>
      </c>
    </row>
    <row r="73" spans="1:11" customFormat="1" x14ac:dyDescent="0.2">
      <c r="A73" s="31" t="s">
        <v>200</v>
      </c>
      <c r="B73" s="6">
        <v>9400</v>
      </c>
      <c r="C73" s="8" t="s">
        <v>135</v>
      </c>
      <c r="D73" s="16">
        <v>43707</v>
      </c>
      <c r="E73" s="16">
        <v>43711</v>
      </c>
      <c r="F73" s="29">
        <v>28898368</v>
      </c>
      <c r="G73" s="14" t="s">
        <v>17</v>
      </c>
      <c r="H73" s="13">
        <v>106.5</v>
      </c>
      <c r="I73" s="11">
        <v>271346.17840375588</v>
      </c>
      <c r="J73" s="31" t="s">
        <v>190</v>
      </c>
      <c r="K73" s="18">
        <f t="shared" si="0"/>
        <v>271346.17840375588</v>
      </c>
    </row>
    <row r="74" spans="1:11" customFormat="1" x14ac:dyDescent="0.2">
      <c r="A74" s="31" t="s">
        <v>58</v>
      </c>
      <c r="B74" s="6">
        <v>1389</v>
      </c>
      <c r="C74" s="8" t="s">
        <v>135</v>
      </c>
      <c r="D74" s="16">
        <v>43707</v>
      </c>
      <c r="E74" s="16">
        <v>43711</v>
      </c>
      <c r="F74" s="29">
        <v>151255.71</v>
      </c>
      <c r="G74" s="14" t="s">
        <v>13</v>
      </c>
      <c r="H74" s="13">
        <v>0.90456806874717333</v>
      </c>
      <c r="I74" s="11">
        <v>167213.18740499998</v>
      </c>
      <c r="J74" s="31" t="s">
        <v>193</v>
      </c>
      <c r="K74" s="18">
        <f t="shared" si="0"/>
        <v>167213.18740499998</v>
      </c>
    </row>
    <row r="75" spans="1:11" customFormat="1" x14ac:dyDescent="0.2">
      <c r="A75" s="8"/>
      <c r="B75" s="6"/>
      <c r="C75" s="8"/>
      <c r="D75" s="16"/>
      <c r="E75" s="16"/>
      <c r="F75" s="29"/>
      <c r="G75" s="14"/>
      <c r="H75" s="30"/>
      <c r="I75" s="11"/>
      <c r="J75" s="14"/>
      <c r="K75" s="18"/>
    </row>
    <row r="76" spans="1:11" customFormat="1" x14ac:dyDescent="0.2">
      <c r="A76" s="14"/>
      <c r="B76" s="15"/>
      <c r="C76" s="14"/>
      <c r="D76" s="16"/>
      <c r="E76" s="16"/>
      <c r="F76" s="17"/>
      <c r="G76" s="14"/>
      <c r="H76" s="4"/>
      <c r="I76" s="18"/>
      <c r="J76" s="14"/>
      <c r="K76" s="18"/>
    </row>
    <row r="77" spans="1:11" customFormat="1" x14ac:dyDescent="0.2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1" customFormat="1" x14ac:dyDescent="0.2">
      <c r="A78" s="14"/>
      <c r="B78" s="15"/>
      <c r="C78" s="14"/>
      <c r="D78" s="16"/>
      <c r="E78" s="16"/>
      <c r="F78" s="17"/>
      <c r="G78" s="14"/>
      <c r="H78" s="4"/>
      <c r="I78" s="18"/>
      <c r="J78" s="14"/>
      <c r="K78" s="18">
        <f t="shared" ref="K77:K78" si="1">+I78</f>
        <v>0</v>
      </c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14"/>
      <c r="B81" s="15"/>
      <c r="C81" s="14"/>
      <c r="D81" s="16"/>
      <c r="E81" s="16"/>
      <c r="F81" s="17"/>
      <c r="G81" s="14"/>
      <c r="H81" s="4"/>
      <c r="I81" s="19"/>
      <c r="J81" s="14"/>
      <c r="K81" s="18"/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20">
        <f>SUM(I72:I81)</f>
        <v>777271.7149115291</v>
      </c>
      <c r="J82" s="14"/>
      <c r="K82" s="20">
        <f>SUM(K72:K81)</f>
        <v>777271.7149115291</v>
      </c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 t="s">
        <v>201</v>
      </c>
      <c r="B84" s="15">
        <v>6029</v>
      </c>
      <c r="C84" s="14" t="s">
        <v>185</v>
      </c>
      <c r="D84" s="16">
        <v>43707</v>
      </c>
      <c r="E84" s="16">
        <v>43711</v>
      </c>
      <c r="F84" s="33">
        <v>2625835.83</v>
      </c>
      <c r="G84" s="14" t="s">
        <v>12</v>
      </c>
      <c r="H84" s="32">
        <v>9.7754999999999992</v>
      </c>
      <c r="I84" s="18">
        <v>268613.96654902567</v>
      </c>
      <c r="J84" s="14" t="s">
        <v>129</v>
      </c>
      <c r="K84" s="18">
        <f t="shared" ref="K84:K88" si="2">+I84</f>
        <v>268613.96654902567</v>
      </c>
    </row>
    <row r="85" spans="1:11" customFormat="1" x14ac:dyDescent="0.2">
      <c r="A85" s="14"/>
      <c r="B85" s="15"/>
      <c r="C85" s="14"/>
      <c r="D85" s="16"/>
      <c r="E85" s="16"/>
      <c r="F85" s="33"/>
      <c r="G85" s="14"/>
      <c r="H85" s="32"/>
      <c r="I85" s="18"/>
      <c r="J85" s="14"/>
      <c r="K85" s="18"/>
    </row>
    <row r="86" spans="1:11" customFormat="1" x14ac:dyDescent="0.2">
      <c r="A86" s="8"/>
      <c r="B86" s="15"/>
      <c r="C86" s="14"/>
      <c r="D86" s="16"/>
      <c r="E86" s="16"/>
      <c r="F86" s="29"/>
      <c r="G86" s="14"/>
      <c r="H86" s="13"/>
      <c r="I86" s="11"/>
      <c r="J86" s="14"/>
      <c r="K86" s="18"/>
    </row>
    <row r="87" spans="1:11" customFormat="1" x14ac:dyDescent="0.2">
      <c r="A87" s="8"/>
      <c r="B87" s="15"/>
      <c r="C87" s="14"/>
      <c r="D87" s="16"/>
      <c r="E87" s="16"/>
      <c r="F87" s="29"/>
      <c r="G87" s="14"/>
      <c r="H87" s="13"/>
      <c r="I87" s="11"/>
      <c r="J87" s="14"/>
      <c r="K87" s="18"/>
    </row>
    <row r="88" spans="1:11" customFormat="1" x14ac:dyDescent="0.2">
      <c r="A88" s="14"/>
      <c r="B88" s="15"/>
      <c r="C88" s="14"/>
      <c r="D88" s="16"/>
      <c r="E88" s="16"/>
      <c r="F88" s="17"/>
      <c r="G88" s="14"/>
      <c r="H88" s="4"/>
      <c r="I88" s="18"/>
      <c r="J88" s="14"/>
      <c r="K88" s="18"/>
    </row>
    <row r="89" spans="1:11" customFormat="1" x14ac:dyDescent="0.2">
      <c r="A89" s="14"/>
      <c r="B89" s="15"/>
      <c r="C89" s="14"/>
      <c r="D89" s="16"/>
      <c r="E89" s="16"/>
      <c r="F89" s="17"/>
      <c r="G89" s="14"/>
      <c r="H89" s="4"/>
      <c r="I89" s="18"/>
      <c r="J89" s="14"/>
      <c r="K89" s="18"/>
    </row>
    <row r="90" spans="1:11" customFormat="1" x14ac:dyDescent="0.2">
      <c r="A90" s="14"/>
      <c r="B90" s="15"/>
      <c r="C90" s="14"/>
      <c r="D90" s="16"/>
      <c r="E90" s="16"/>
      <c r="F90" s="17"/>
      <c r="G90" s="14"/>
      <c r="H90" s="4"/>
      <c r="I90" s="18"/>
      <c r="J90" s="14"/>
      <c r="K90" s="18"/>
    </row>
    <row r="91" spans="1:11" customFormat="1" x14ac:dyDescent="0.2">
      <c r="A91" s="14"/>
      <c r="B91" s="15"/>
      <c r="C91" s="14"/>
      <c r="D91" s="16"/>
      <c r="E91" s="16"/>
      <c r="F91" s="17"/>
      <c r="G91" s="14"/>
      <c r="H91" s="4"/>
      <c r="I91" s="18"/>
      <c r="J91" s="14"/>
      <c r="K91" s="18"/>
    </row>
    <row r="92" spans="1:11" customFormat="1" x14ac:dyDescent="0.2">
      <c r="A92" s="14"/>
      <c r="B92" s="15"/>
      <c r="C92" s="14"/>
      <c r="D92" s="16"/>
      <c r="E92" s="16"/>
      <c r="F92" s="17"/>
      <c r="G92" s="14"/>
      <c r="H92" s="4"/>
      <c r="I92" s="18"/>
      <c r="J92" s="14"/>
      <c r="K92" s="18"/>
    </row>
    <row r="93" spans="1:11" x14ac:dyDescent="0.2">
      <c r="I93" s="28">
        <f>SUM(I84:I92)</f>
        <v>268613.96654902567</v>
      </c>
      <c r="K93" s="23">
        <f>SUM(K84:K92)</f>
        <v>268613.96654902567</v>
      </c>
    </row>
    <row r="97" spans="11:11" x14ac:dyDescent="0.2">
      <c r="K97" s="24">
        <f>+K42+K68-K82+K93</f>
        <v>69434008.007440358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2019-09-19T22:51:10Z</dcterms:modified>
</cp:coreProperties>
</file>