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19-7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5" i="1" l="1"/>
  <c r="K86" i="1"/>
  <c r="K87" i="1"/>
  <c r="K88" i="1"/>
  <c r="K84" i="1"/>
  <c r="K75" i="1"/>
  <c r="K76" i="1"/>
  <c r="K74" i="1" l="1"/>
  <c r="I82" i="1" l="1"/>
  <c r="K72" i="1"/>
  <c r="K73" i="1"/>
  <c r="K42" i="1"/>
  <c r="I93" i="1" l="1"/>
  <c r="K78" i="1" l="1"/>
  <c r="K77" i="1"/>
  <c r="K68" i="1"/>
  <c r="K93" i="1" l="1"/>
  <c r="K82" i="1" l="1"/>
  <c r="K97" i="1" s="1"/>
</calcChain>
</file>

<file path=xl/sharedStrings.xml><?xml version="1.0" encoding="utf-8"?>
<sst xmlns="http://schemas.openxmlformats.org/spreadsheetml/2006/main" count="273" uniqueCount="202">
  <si>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</si>
  <si>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</si>
  <si>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</si>
  <si>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</si>
  <si>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</si>
  <si>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</si>
  <si>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</si>
  <si>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</si>
  <si>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</si>
  <si>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</si>
  <si>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</si>
  <si>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</si>
  <si>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</si>
  <si>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</si>
  <si>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BSHYK5903</t>
  </si>
  <si>
    <t>USD</t>
  </si>
  <si>
    <t>494351901</t>
  </si>
  <si>
    <t>JPY</t>
  </si>
  <si>
    <t>B02L48900</t>
  </si>
  <si>
    <t>B02L486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</si>
  <si>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</si>
  <si>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</si>
  <si>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</si>
  <si>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</si>
  <si>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</si>
  <si>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</si>
  <si>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</si>
  <si>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</si>
  <si>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</si>
  <si>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</si>
  <si>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</si>
  <si>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</si>
  <si>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</si>
  <si>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</si>
  <si>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</si>
  <si>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</si>
  <si>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</si>
  <si>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</si>
  <si>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PALTAC CORPORATION</t>
  </si>
  <si>
    <t>GBP</t>
  </si>
  <si>
    <t>B61BG9905</t>
  </si>
  <si>
    <t>B61BG94</t>
  </si>
  <si>
    <t>8283 JP</t>
  </si>
  <si>
    <t>AHT LN</t>
  </si>
  <si>
    <t>FERG LN</t>
  </si>
  <si>
    <t>LLOY LN</t>
  </si>
  <si>
    <t>B798FW902</t>
  </si>
  <si>
    <t>DKK</t>
  </si>
  <si>
    <t>NOVOZYMES A/S B SHARES COMMON STOCK DKK2.0</t>
  </si>
  <si>
    <t>SAP SE</t>
  </si>
  <si>
    <t>0053673</t>
  </si>
  <si>
    <t>484628904</t>
  </si>
  <si>
    <t>4846288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</si>
  <si>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</si>
  <si>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</si>
  <si>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</si>
  <si>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</si>
  <si>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</si>
  <si>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</si>
  <si>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</si>
  <si>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</si>
  <si>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</si>
  <si>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</si>
  <si>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</si>
  <si>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</si>
  <si>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</si>
  <si>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SAIPEM SPA</t>
  </si>
  <si>
    <t>BDZZRW907</t>
  </si>
  <si>
    <t>BDZZRW1</t>
  </si>
  <si>
    <t>SPM IM</t>
  </si>
  <si>
    <t>NET ONE SYSTEMS CO LTD</t>
  </si>
  <si>
    <t>GVNV NA</t>
  </si>
  <si>
    <t>603654906</t>
  </si>
  <si>
    <t>6036548</t>
  </si>
  <si>
    <t>7518 JP</t>
  </si>
  <si>
    <t>HKD</t>
  </si>
  <si>
    <t>BAYER AG REG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</si>
  <si>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</si>
  <si>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</si>
  <si>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</si>
  <si>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</si>
  <si>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</si>
  <si>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</si>
  <si>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</si>
  <si>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</si>
  <si>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</si>
  <si>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</si>
  <si>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LVMH MOET HENNESSY LOUIS VUI</t>
  </si>
  <si>
    <t>B0JDQD905</t>
  </si>
  <si>
    <t>B0JDQD4</t>
  </si>
  <si>
    <t>7832 JP</t>
  </si>
  <si>
    <t>406141903</t>
  </si>
  <si>
    <t>4061412</t>
  </si>
  <si>
    <t>MC FP</t>
  </si>
  <si>
    <t>GALAXY ENTERTAINMENT GROUP L</t>
  </si>
  <si>
    <t>RENTOKIL INITIAL PLC</t>
  </si>
  <si>
    <t>646587006</t>
  </si>
  <si>
    <t>6465874</t>
  </si>
  <si>
    <t>27 HK</t>
  </si>
  <si>
    <t>MOWI NO</t>
  </si>
  <si>
    <t>B082RF905</t>
  </si>
  <si>
    <t>B082RF1</t>
  </si>
  <si>
    <t>RTO LN</t>
  </si>
  <si>
    <t>TAK US</t>
  </si>
  <si>
    <t>AIR LIQUIDE SA</t>
  </si>
  <si>
    <t>AVITA MEDICAL LTD</t>
  </si>
  <si>
    <t>AVITA MEDICAL LTD SPONS ADR</t>
  </si>
  <si>
    <t>BASIC FIT NV</t>
  </si>
  <si>
    <t>BURFORD CAPITAL LTD</t>
  </si>
  <si>
    <t>ENGIE</t>
  </si>
  <si>
    <t>HEXAGON AB B SHS</t>
  </si>
  <si>
    <t>MOWI ASA</t>
  </si>
  <si>
    <t>NICE LTD   SPON ADR</t>
  </si>
  <si>
    <t>TAKEDA PHARMACEUTIC SP ADR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</si>
  <si>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</si>
  <si>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</si>
  <si>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</si>
  <si>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</si>
  <si>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</si>
  <si>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</si>
  <si>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</si>
  <si>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</si>
  <si>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</si>
  <si>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AVMXY US</t>
  </si>
  <si>
    <t>BD9Y9B905</t>
  </si>
  <si>
    <t>BD9Y9B7</t>
  </si>
  <si>
    <t>BFIT NA</t>
  </si>
  <si>
    <t>B4L849908</t>
  </si>
  <si>
    <t>B4L8497</t>
  </si>
  <si>
    <t>BUR LN</t>
  </si>
  <si>
    <t>B0C2CQ902</t>
  </si>
  <si>
    <t>B0C2CQ3</t>
  </si>
  <si>
    <t>ENGI FP</t>
  </si>
  <si>
    <t>B1XFTL901</t>
  </si>
  <si>
    <t>B1XFTL2</t>
  </si>
  <si>
    <t>HEXAB SS</t>
  </si>
  <si>
    <t>TIGO SS</t>
  </si>
  <si>
    <t>653656108</t>
  </si>
  <si>
    <t>2639736</t>
  </si>
  <si>
    <t>NICE US</t>
  </si>
  <si>
    <t>INFINEON TECHNOLOGIES AG COMMON STOCK</t>
  </si>
  <si>
    <t>BUY</t>
  </si>
  <si>
    <t>ADEVINTA ASA B</t>
  </si>
  <si>
    <t>ACI1984W2</t>
  </si>
  <si>
    <t>BJ0DP40</t>
  </si>
  <si>
    <t>ADEB NO</t>
  </si>
  <si>
    <t>BAYER AG REG COMMON STOCK</t>
  </si>
  <si>
    <t>ESSILORLUXOTTICA</t>
  </si>
  <si>
    <t>PRADA S.P.A.</t>
  </si>
  <si>
    <t>SCSK CORP</t>
  </si>
  <si>
    <t>SEVEN + I HOLDINGS CO LTD</t>
  </si>
  <si>
    <t>721247906</t>
  </si>
  <si>
    <t>7212477</t>
  </si>
  <si>
    <t>EL FP</t>
  </si>
  <si>
    <t>BJVNSS903</t>
  </si>
  <si>
    <t>BJVNSS4</t>
  </si>
  <si>
    <t>B4PFFW905</t>
  </si>
  <si>
    <t>B4PFFW4</t>
  </si>
  <si>
    <t>1913 HK</t>
  </si>
  <si>
    <t>685847006</t>
  </si>
  <si>
    <t>6858474</t>
  </si>
  <si>
    <t>9719 JP</t>
  </si>
  <si>
    <t>B0FS5D909</t>
  </si>
  <si>
    <t>B0FS5D6</t>
  </si>
  <si>
    <t>3382 JP</t>
  </si>
  <si>
    <t>MILLICOM INTL CELLULAR SDR SDR USD1.5</t>
  </si>
  <si>
    <t>DOLLARAMA INC</t>
  </si>
  <si>
    <t>HONG KONG EXCHANGES + CLEAR</t>
  </si>
  <si>
    <t>KEYWORDS STUDIOS PLC</t>
  </si>
  <si>
    <t>LAWSON INC</t>
  </si>
  <si>
    <t>MELROSE INDUSTRIES PLC</t>
  </si>
  <si>
    <t>SITC INTERNATIONAL HOLDINGS</t>
  </si>
  <si>
    <t>BAYN GY</t>
  </si>
  <si>
    <t>25675T958</t>
  </si>
  <si>
    <t>B4TP9G2</t>
  </si>
  <si>
    <t>DOL CN</t>
  </si>
  <si>
    <t>CAD</t>
  </si>
  <si>
    <t>626735906</t>
  </si>
  <si>
    <t>6267359</t>
  </si>
  <si>
    <t>388 HK</t>
  </si>
  <si>
    <t>BBQ385902</t>
  </si>
  <si>
    <t>BBQ3850</t>
  </si>
  <si>
    <t>KWS LN</t>
  </si>
  <si>
    <t>626691901</t>
  </si>
  <si>
    <t>6266914</t>
  </si>
  <si>
    <t>2651 JP</t>
  </si>
  <si>
    <t>ACI0JVL94</t>
  </si>
  <si>
    <t>BZ1G432</t>
  </si>
  <si>
    <t>MRO LN</t>
  </si>
  <si>
    <t>SAP GY</t>
  </si>
  <si>
    <t>B61X7R907</t>
  </si>
  <si>
    <t>B61X7R5</t>
  </si>
  <si>
    <t>1308 HK</t>
  </si>
  <si>
    <t>AVITA MEDICAL LTD COMMON STOCK</t>
  </si>
  <si>
    <t>DOLLARAMA INC COMMON STOCK</t>
  </si>
  <si>
    <t>KEYWORDS STUDIOS PLC COMMON STOCK GBP.0001</t>
  </si>
  <si>
    <t>MELROSE INDUSTRIES PLC COMMON STOCK GBP.06857143</t>
  </si>
  <si>
    <t>SITC INTERNATIONAL HOLDINGS COMMON STOCK HKD.1</t>
  </si>
  <si>
    <t>SELL</t>
  </si>
  <si>
    <t>ENGIE COMMON STOCK EUR1.0</t>
  </si>
  <si>
    <t>GRANDVISION NV COMMON STOCK</t>
  </si>
  <si>
    <t>LLOYDS BANKING GROUP PLC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</si>
</sst>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0" fontId="4" fillId="0" borderId="0" xfId="0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1" fillId="0" borderId="0" xfId="2" applyFill="1"/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168" fontId="0" fillId="0" borderId="0" xfId="0" applyNumberFormat="1" applyFont="1" applyFill="1" applyBorder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84" sqref="K84:K88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65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5" t="s">
        <v>142</v>
      </c>
      <c r="B2" s="6">
        <v>164835</v>
      </c>
      <c r="C2" s="8" t="s">
        <v>143</v>
      </c>
      <c r="D2" s="4" t="s">
        <v>144</v>
      </c>
      <c r="E2" s="4" t="s">
        <v>145</v>
      </c>
      <c r="F2" s="4" t="s">
        <v>20</v>
      </c>
      <c r="G2" s="4">
        <v>8.8643000000000001</v>
      </c>
      <c r="H2" s="4">
        <v>98.5</v>
      </c>
      <c r="I2" s="10">
        <v>11.215676999999999</v>
      </c>
      <c r="J2" s="11">
        <v>16236247.5</v>
      </c>
      <c r="K2" s="11">
        <v>1831644.6307097008</v>
      </c>
    </row>
    <row r="3" spans="1:11" ht="13.5" x14ac:dyDescent="0.25">
      <c r="A3" s="25" t="s">
        <v>104</v>
      </c>
      <c r="B3" s="6">
        <v>10421</v>
      </c>
      <c r="C3" s="8" t="s">
        <v>114</v>
      </c>
      <c r="D3" s="4" t="s">
        <v>115</v>
      </c>
      <c r="E3" s="4" t="s">
        <v>116</v>
      </c>
      <c r="F3" s="4" t="s">
        <v>13</v>
      </c>
      <c r="G3" s="4">
        <v>0.9030160736861117</v>
      </c>
      <c r="H3" s="4">
        <v>125</v>
      </c>
      <c r="I3" s="10">
        <v>139.174971</v>
      </c>
      <c r="J3" s="11">
        <v>1302625</v>
      </c>
      <c r="K3" s="11">
        <v>1442526.9249999998</v>
      </c>
    </row>
    <row r="4" spans="1:11" ht="13.5" x14ac:dyDescent="0.25">
      <c r="A4" s="25" t="s">
        <v>10</v>
      </c>
      <c r="B4" s="6">
        <v>18579</v>
      </c>
      <c r="C4" s="8" t="s">
        <v>11</v>
      </c>
      <c r="D4" s="4" t="s">
        <v>50</v>
      </c>
      <c r="E4" s="4" t="s">
        <v>43</v>
      </c>
      <c r="F4" s="4" t="s">
        <v>39</v>
      </c>
      <c r="G4" s="4">
        <v>0.82257135806531212</v>
      </c>
      <c r="H4" s="4">
        <v>22.782337999999999</v>
      </c>
      <c r="I4" s="10">
        <v>27.831755999999999</v>
      </c>
      <c r="J4" s="11">
        <v>423273.05770199996</v>
      </c>
      <c r="K4" s="11">
        <v>514573.05624832137</v>
      </c>
    </row>
    <row r="5" spans="1:11" ht="13.5" x14ac:dyDescent="0.25">
      <c r="A5" s="25" t="s">
        <v>105</v>
      </c>
      <c r="B5" s="6">
        <v>6329436</v>
      </c>
      <c r="C5" s="8" t="s">
        <v>117</v>
      </c>
      <c r="D5" s="4" t="s">
        <v>118</v>
      </c>
      <c r="E5" s="4" t="s">
        <v>119</v>
      </c>
      <c r="F5" s="4" t="s">
        <v>120</v>
      </c>
      <c r="G5" s="4">
        <v>1.4611338398597311</v>
      </c>
      <c r="H5" s="4">
        <v>0.435</v>
      </c>
      <c r="I5" s="10">
        <v>0.29982399999999998</v>
      </c>
      <c r="J5" s="11">
        <v>2753304.66</v>
      </c>
      <c r="K5" s="11">
        <v>1884361.7093040003</v>
      </c>
    </row>
    <row r="6" spans="1:11" ht="13.5" x14ac:dyDescent="0.25">
      <c r="A6" s="25" t="s">
        <v>106</v>
      </c>
      <c r="B6" s="6">
        <v>566358</v>
      </c>
      <c r="C6" s="8" t="s">
        <v>121</v>
      </c>
      <c r="D6" s="4" t="s">
        <v>122</v>
      </c>
      <c r="E6" s="4" t="s">
        <v>123</v>
      </c>
      <c r="F6" s="4" t="s">
        <v>15</v>
      </c>
      <c r="G6" s="4">
        <v>1</v>
      </c>
      <c r="H6" s="4">
        <v>5.8</v>
      </c>
      <c r="I6" s="10">
        <v>5.8</v>
      </c>
      <c r="J6" s="11">
        <v>3284876.4</v>
      </c>
      <c r="K6" s="11">
        <v>3284876.4</v>
      </c>
    </row>
    <row r="7" spans="1:11" ht="13.5" x14ac:dyDescent="0.25">
      <c r="A7" s="25" t="s">
        <v>86</v>
      </c>
      <c r="B7" s="6">
        <v>28900</v>
      </c>
      <c r="C7" s="8" t="s">
        <v>88</v>
      </c>
      <c r="D7" s="4" t="s">
        <v>89</v>
      </c>
      <c r="E7" s="4" t="s">
        <v>90</v>
      </c>
      <c r="F7" s="4" t="s">
        <v>17</v>
      </c>
      <c r="G7" s="4">
        <v>108.74000000000001</v>
      </c>
      <c r="H7" s="7">
        <v>5900</v>
      </c>
      <c r="I7" s="10">
        <v>54.340318000000003</v>
      </c>
      <c r="J7" s="11">
        <v>170510000</v>
      </c>
      <c r="K7" s="11">
        <v>1568052.2346882471</v>
      </c>
    </row>
    <row r="8" spans="1:11" ht="13.5" x14ac:dyDescent="0.25">
      <c r="A8" s="25" t="s">
        <v>107</v>
      </c>
      <c r="B8" s="6">
        <v>50597</v>
      </c>
      <c r="C8" s="8" t="s">
        <v>124</v>
      </c>
      <c r="D8" s="4" t="s">
        <v>125</v>
      </c>
      <c r="E8" s="4" t="s">
        <v>126</v>
      </c>
      <c r="F8" s="4" t="s">
        <v>13</v>
      </c>
      <c r="G8" s="4">
        <v>0.9030160736861117</v>
      </c>
      <c r="H8" s="7">
        <v>28.55</v>
      </c>
      <c r="I8" s="10">
        <v>31.787562999999999</v>
      </c>
      <c r="J8" s="11">
        <v>1444544.35</v>
      </c>
      <c r="K8" s="11">
        <v>1599688.41319</v>
      </c>
    </row>
    <row r="9" spans="1:11" ht="13.5" x14ac:dyDescent="0.25">
      <c r="A9" s="25" t="s">
        <v>76</v>
      </c>
      <c r="B9" s="6">
        <v>14423</v>
      </c>
      <c r="C9" s="8" t="s">
        <v>78</v>
      </c>
      <c r="D9" s="4" t="s">
        <v>79</v>
      </c>
      <c r="E9" s="4" t="s">
        <v>172</v>
      </c>
      <c r="F9" s="4" t="s">
        <v>13</v>
      </c>
      <c r="G9" s="4">
        <v>0.9030160736861117</v>
      </c>
      <c r="H9" s="7">
        <v>58.75</v>
      </c>
      <c r="I9" s="10">
        <v>65.412235999999993</v>
      </c>
      <c r="J9" s="11">
        <v>847351.25</v>
      </c>
      <c r="K9" s="11">
        <v>938356.7742499999</v>
      </c>
    </row>
    <row r="10" spans="1:11" ht="13.5" x14ac:dyDescent="0.25">
      <c r="A10" s="25" t="s">
        <v>108</v>
      </c>
      <c r="B10" s="6">
        <v>34551</v>
      </c>
      <c r="C10" s="8" t="s">
        <v>127</v>
      </c>
      <c r="D10" s="4" t="s">
        <v>128</v>
      </c>
      <c r="E10" s="4" t="s">
        <v>129</v>
      </c>
      <c r="F10" s="4" t="s">
        <v>39</v>
      </c>
      <c r="G10" s="4">
        <v>0.82257135806531212</v>
      </c>
      <c r="H10" s="10">
        <v>15.058047999999999</v>
      </c>
      <c r="I10" s="10">
        <v>18.415732999999999</v>
      </c>
      <c r="J10" s="11">
        <v>520270.61644799996</v>
      </c>
      <c r="K10" s="11">
        <v>632492.98841583356</v>
      </c>
    </row>
    <row r="11" spans="1:11" ht="13.5" x14ac:dyDescent="0.25">
      <c r="A11" s="25" t="s">
        <v>166</v>
      </c>
      <c r="B11" s="6">
        <v>37902</v>
      </c>
      <c r="C11" s="8" t="s">
        <v>173</v>
      </c>
      <c r="D11" s="4" t="s">
        <v>174</v>
      </c>
      <c r="E11" s="4" t="s">
        <v>175</v>
      </c>
      <c r="F11" s="4" t="s">
        <v>176</v>
      </c>
      <c r="G11" s="4">
        <v>1.3189</v>
      </c>
      <c r="H11" s="7">
        <v>48.9</v>
      </c>
      <c r="I11" s="10">
        <v>37.238700999999999</v>
      </c>
      <c r="J11" s="11">
        <v>1853407.8</v>
      </c>
      <c r="K11" s="11">
        <v>1405267.8747441049</v>
      </c>
    </row>
    <row r="12" spans="1:11" ht="13.5" x14ac:dyDescent="0.25">
      <c r="A12" s="25" t="s">
        <v>109</v>
      </c>
      <c r="B12" s="6">
        <v>69970</v>
      </c>
      <c r="C12" s="8" t="s">
        <v>130</v>
      </c>
      <c r="D12" s="4" t="s">
        <v>131</v>
      </c>
      <c r="E12" s="4" t="s">
        <v>132</v>
      </c>
      <c r="F12" s="4" t="s">
        <v>13</v>
      </c>
      <c r="G12" s="4">
        <v>0.9030160736861117</v>
      </c>
      <c r="H12" s="4">
        <v>13.92</v>
      </c>
      <c r="I12" s="10">
        <v>15.498525000000001</v>
      </c>
      <c r="J12" s="11">
        <v>973982.4</v>
      </c>
      <c r="K12" s="11">
        <v>1078588.1097599999</v>
      </c>
    </row>
    <row r="13" spans="1:11" ht="13.5" x14ac:dyDescent="0.25">
      <c r="A13" s="25" t="s">
        <v>147</v>
      </c>
      <c r="B13" s="6">
        <v>17466</v>
      </c>
      <c r="C13" s="8" t="s">
        <v>151</v>
      </c>
      <c r="D13" s="4" t="s">
        <v>152</v>
      </c>
      <c r="E13" s="4" t="s">
        <v>153</v>
      </c>
      <c r="F13" s="4" t="s">
        <v>13</v>
      </c>
      <c r="G13" s="4">
        <v>0.9030160736861117</v>
      </c>
      <c r="H13" s="4">
        <v>122.65</v>
      </c>
      <c r="I13" s="10">
        <v>136.558481</v>
      </c>
      <c r="J13" s="11">
        <v>2142204.9</v>
      </c>
      <c r="K13" s="11">
        <v>2372277.7062599999</v>
      </c>
    </row>
    <row r="14" spans="1:11" ht="13.5" x14ac:dyDescent="0.25">
      <c r="A14" s="25" t="s">
        <v>37</v>
      </c>
      <c r="B14" s="6">
        <v>28493</v>
      </c>
      <c r="C14" s="8" t="s">
        <v>154</v>
      </c>
      <c r="D14" s="4" t="s">
        <v>155</v>
      </c>
      <c r="E14" s="4" t="s">
        <v>44</v>
      </c>
      <c r="F14" s="4" t="s">
        <v>39</v>
      </c>
      <c r="G14" s="4">
        <v>0.82257135806531212</v>
      </c>
      <c r="H14" s="7">
        <v>61.9268</v>
      </c>
      <c r="I14" s="10">
        <v>75.475116999999997</v>
      </c>
      <c r="J14" s="11">
        <v>1764480.3123999999</v>
      </c>
      <c r="K14" s="11">
        <v>2145078.7157846801</v>
      </c>
    </row>
    <row r="15" spans="1:11" ht="13.5" x14ac:dyDescent="0.25">
      <c r="A15" s="25" t="s">
        <v>94</v>
      </c>
      <c r="B15" s="6">
        <v>154000</v>
      </c>
      <c r="C15" s="8" t="s">
        <v>96</v>
      </c>
      <c r="D15" s="4" t="s">
        <v>97</v>
      </c>
      <c r="E15" s="4" t="s">
        <v>98</v>
      </c>
      <c r="F15" s="4" t="s">
        <v>75</v>
      </c>
      <c r="G15" s="4">
        <v>7.8278000000000008</v>
      </c>
      <c r="H15" s="7">
        <v>54</v>
      </c>
      <c r="I15" s="10">
        <v>6.8984019999999999</v>
      </c>
      <c r="J15" s="11">
        <v>8316000</v>
      </c>
      <c r="K15" s="11">
        <v>1062367.4595671836</v>
      </c>
    </row>
    <row r="16" spans="1:11" ht="13.5" x14ac:dyDescent="0.25">
      <c r="A16" s="25" t="s">
        <v>110</v>
      </c>
      <c r="B16" s="6">
        <v>32178</v>
      </c>
      <c r="C16" s="8" t="s">
        <v>133</v>
      </c>
      <c r="D16" s="4" t="s">
        <v>134</v>
      </c>
      <c r="E16" s="4" t="s">
        <v>135</v>
      </c>
      <c r="F16" s="4" t="s">
        <v>12</v>
      </c>
      <c r="G16" s="4">
        <v>9.6518999999999995</v>
      </c>
      <c r="H16" s="7">
        <v>470</v>
      </c>
      <c r="I16" s="10">
        <v>48.993291999999997</v>
      </c>
      <c r="J16" s="11">
        <v>15123660</v>
      </c>
      <c r="K16" s="11">
        <v>1566910.1420445717</v>
      </c>
    </row>
    <row r="17" spans="1:11" ht="13.5" x14ac:dyDescent="0.25">
      <c r="A17" s="25" t="s">
        <v>167</v>
      </c>
      <c r="B17" s="6">
        <v>19000</v>
      </c>
      <c r="C17" s="8" t="s">
        <v>177</v>
      </c>
      <c r="D17" s="4" t="s">
        <v>178</v>
      </c>
      <c r="E17" s="4" t="s">
        <v>179</v>
      </c>
      <c r="F17" s="4" t="s">
        <v>75</v>
      </c>
      <c r="G17" s="4">
        <v>7.8278000000000008</v>
      </c>
      <c r="H17" s="7">
        <v>266.2</v>
      </c>
      <c r="I17" s="10">
        <v>33.929917000000003</v>
      </c>
      <c r="J17" s="11">
        <v>5057800</v>
      </c>
      <c r="K17" s="11">
        <v>646133.01310713089</v>
      </c>
    </row>
    <row r="18" spans="1:11" ht="13.5" x14ac:dyDescent="0.25">
      <c r="A18" s="25" t="s">
        <v>168</v>
      </c>
      <c r="B18" s="6">
        <v>110737</v>
      </c>
      <c r="C18" s="8" t="s">
        <v>180</v>
      </c>
      <c r="D18" s="4" t="s">
        <v>181</v>
      </c>
      <c r="E18" s="4" t="s">
        <v>182</v>
      </c>
      <c r="F18" s="4" t="s">
        <v>39</v>
      </c>
      <c r="G18" s="4">
        <v>0.82257135806531212</v>
      </c>
      <c r="H18" s="4">
        <v>16.5650355</v>
      </c>
      <c r="I18" s="10">
        <v>20.362608999999999</v>
      </c>
      <c r="J18" s="11">
        <v>1834362.3361635001</v>
      </c>
      <c r="K18" s="11">
        <v>2230034.2920739674</v>
      </c>
    </row>
    <row r="19" spans="1:11" ht="13.5" x14ac:dyDescent="0.25">
      <c r="A19" s="25" t="s">
        <v>169</v>
      </c>
      <c r="B19" s="6">
        <v>12600</v>
      </c>
      <c r="C19" s="8" t="s">
        <v>183</v>
      </c>
      <c r="D19" s="4" t="s">
        <v>184</v>
      </c>
      <c r="E19" s="4" t="s">
        <v>185</v>
      </c>
      <c r="F19" s="4" t="s">
        <v>17</v>
      </c>
      <c r="G19" s="4">
        <v>108.74000000000001</v>
      </c>
      <c r="H19" s="7">
        <v>5450</v>
      </c>
      <c r="I19" s="10">
        <v>50.195717000000002</v>
      </c>
      <c r="J19" s="11">
        <v>68670000</v>
      </c>
      <c r="K19" s="11">
        <v>631506.34541107225</v>
      </c>
    </row>
    <row r="20" spans="1:11" ht="13.5" x14ac:dyDescent="0.25">
      <c r="A20" s="25" t="s">
        <v>87</v>
      </c>
      <c r="B20" s="6">
        <v>6374</v>
      </c>
      <c r="C20" s="8" t="s">
        <v>91</v>
      </c>
      <c r="D20" s="4" t="s">
        <v>92</v>
      </c>
      <c r="E20" s="4" t="s">
        <v>93</v>
      </c>
      <c r="F20" s="4" t="s">
        <v>13</v>
      </c>
      <c r="G20" s="4">
        <v>0.9030160736861117</v>
      </c>
      <c r="H20" s="7">
        <v>375.3</v>
      </c>
      <c r="I20" s="10">
        <v>417.85893199999998</v>
      </c>
      <c r="J20" s="11">
        <v>2392162.2000000002</v>
      </c>
      <c r="K20" s="11">
        <v>2649080.4202799997</v>
      </c>
    </row>
    <row r="21" spans="1:11" ht="13.5" x14ac:dyDescent="0.25">
      <c r="A21" s="25" t="s">
        <v>170</v>
      </c>
      <c r="B21" s="6">
        <v>617585</v>
      </c>
      <c r="C21" s="8" t="s">
        <v>186</v>
      </c>
      <c r="D21" s="4" t="s">
        <v>187</v>
      </c>
      <c r="E21" s="4" t="s">
        <v>188</v>
      </c>
      <c r="F21" s="4" t="s">
        <v>39</v>
      </c>
      <c r="G21" s="4">
        <v>0.82257135806531212</v>
      </c>
      <c r="H21" s="7">
        <v>1.8694999999999999</v>
      </c>
      <c r="I21" s="10">
        <v>2.28911</v>
      </c>
      <c r="J21" s="11">
        <v>1154575.1575</v>
      </c>
      <c r="K21" s="11">
        <v>1403617.0189727501</v>
      </c>
    </row>
    <row r="22" spans="1:11" ht="13.5" x14ac:dyDescent="0.25">
      <c r="A22" s="25" t="s">
        <v>25</v>
      </c>
      <c r="B22" s="6">
        <v>40282</v>
      </c>
      <c r="C22" s="8" t="s">
        <v>21</v>
      </c>
      <c r="D22" s="4" t="s">
        <v>22</v>
      </c>
      <c r="E22" s="4" t="s">
        <v>136</v>
      </c>
      <c r="F22" s="4" t="s">
        <v>12</v>
      </c>
      <c r="G22" s="4">
        <v>9.6518999999999995</v>
      </c>
      <c r="H22" s="7">
        <v>496.8</v>
      </c>
      <c r="I22" s="10">
        <v>51.786951999999999</v>
      </c>
      <c r="J22" s="11">
        <v>20012097.600000001</v>
      </c>
      <c r="K22" s="11">
        <v>2073384.2663102604</v>
      </c>
    </row>
    <row r="23" spans="1:11" ht="13.5" x14ac:dyDescent="0.25">
      <c r="A23" s="25" t="s">
        <v>111</v>
      </c>
      <c r="B23" s="6">
        <v>221391</v>
      </c>
      <c r="C23" s="8" t="s">
        <v>18</v>
      </c>
      <c r="D23" s="4" t="s">
        <v>19</v>
      </c>
      <c r="E23" s="4" t="s">
        <v>99</v>
      </c>
      <c r="F23" s="4" t="s">
        <v>20</v>
      </c>
      <c r="G23" s="4">
        <v>8.8643000000000001</v>
      </c>
      <c r="H23" s="7">
        <v>213.1</v>
      </c>
      <c r="I23" s="10">
        <v>24.264576000000002</v>
      </c>
      <c r="J23" s="11">
        <v>47178422.100000001</v>
      </c>
      <c r="K23" s="11">
        <v>5322295.2855837466</v>
      </c>
    </row>
    <row r="24" spans="1:11" ht="13.5" x14ac:dyDescent="0.25">
      <c r="A24" s="25" t="s">
        <v>70</v>
      </c>
      <c r="B24" s="6">
        <v>75200</v>
      </c>
      <c r="C24" s="8" t="s">
        <v>72</v>
      </c>
      <c r="D24" s="4" t="s">
        <v>73</v>
      </c>
      <c r="E24" s="4" t="s">
        <v>74</v>
      </c>
      <c r="F24" s="4" t="s">
        <v>17</v>
      </c>
      <c r="G24" s="4">
        <v>108.74000000000001</v>
      </c>
      <c r="H24" s="7">
        <v>2902</v>
      </c>
      <c r="I24" s="10">
        <v>26.728068</v>
      </c>
      <c r="J24" s="11">
        <v>218230400</v>
      </c>
      <c r="K24" s="11">
        <v>2006900.8644473054</v>
      </c>
    </row>
    <row r="25" spans="1:11" ht="13.5" x14ac:dyDescent="0.25">
      <c r="A25" s="25" t="s">
        <v>112</v>
      </c>
      <c r="B25" s="6">
        <v>13530</v>
      </c>
      <c r="C25" s="8" t="s">
        <v>137</v>
      </c>
      <c r="D25" s="4" t="s">
        <v>138</v>
      </c>
      <c r="E25" s="4" t="s">
        <v>139</v>
      </c>
      <c r="F25" s="4" t="s">
        <v>15</v>
      </c>
      <c r="G25" s="4">
        <v>1</v>
      </c>
      <c r="H25" s="7">
        <v>152.72</v>
      </c>
      <c r="I25" s="10">
        <v>152.72</v>
      </c>
      <c r="J25" s="11">
        <v>2066301.6</v>
      </c>
      <c r="K25" s="11">
        <v>2066301.6</v>
      </c>
    </row>
    <row r="26" spans="1:11" ht="13.5" x14ac:dyDescent="0.25">
      <c r="A26" s="25" t="s">
        <v>61</v>
      </c>
      <c r="B26" s="6">
        <v>83927</v>
      </c>
      <c r="C26" s="8" t="s">
        <v>62</v>
      </c>
      <c r="D26" s="4" t="s">
        <v>63</v>
      </c>
      <c r="E26" s="4" t="s">
        <v>64</v>
      </c>
      <c r="F26" s="4" t="s">
        <v>47</v>
      </c>
      <c r="G26" s="4">
        <v>6.7415000000000012</v>
      </c>
      <c r="H26" s="7">
        <v>324</v>
      </c>
      <c r="I26" s="10">
        <v>48.310259000000002</v>
      </c>
      <c r="J26" s="11">
        <v>27192348</v>
      </c>
      <c r="K26" s="11">
        <v>4033575.3170659342</v>
      </c>
    </row>
    <row r="27" spans="1:11" ht="13.5" x14ac:dyDescent="0.25">
      <c r="A27" s="25" t="s">
        <v>38</v>
      </c>
      <c r="B27" s="6">
        <v>3100</v>
      </c>
      <c r="C27" s="8" t="s">
        <v>40</v>
      </c>
      <c r="D27" s="4" t="s">
        <v>41</v>
      </c>
      <c r="E27" s="4" t="s">
        <v>42</v>
      </c>
      <c r="F27" s="4" t="s">
        <v>17</v>
      </c>
      <c r="G27" s="4">
        <v>108.74000000000001</v>
      </c>
      <c r="H27" s="7">
        <v>5360</v>
      </c>
      <c r="I27" s="10">
        <v>49.366796999999998</v>
      </c>
      <c r="J27" s="11">
        <v>16616000</v>
      </c>
      <c r="K27" s="11">
        <v>152804.85561890746</v>
      </c>
    </row>
    <row r="28" spans="1:11" ht="13.5" x14ac:dyDescent="0.25">
      <c r="A28" s="25" t="s">
        <v>148</v>
      </c>
      <c r="B28" s="6">
        <v>607600</v>
      </c>
      <c r="C28" s="8" t="s">
        <v>156</v>
      </c>
      <c r="D28" s="4" t="s">
        <v>157</v>
      </c>
      <c r="E28" s="4" t="s">
        <v>158</v>
      </c>
      <c r="F28" s="4" t="s">
        <v>75</v>
      </c>
      <c r="G28" s="4">
        <v>7.8278000000000008</v>
      </c>
      <c r="H28" s="7">
        <v>24.25</v>
      </c>
      <c r="I28" s="10">
        <v>3.097893</v>
      </c>
      <c r="J28" s="11">
        <v>14734300</v>
      </c>
      <c r="K28" s="11">
        <v>1882304.0956590611</v>
      </c>
    </row>
    <row r="29" spans="1:11" ht="13.5" x14ac:dyDescent="0.25">
      <c r="A29" s="25" t="s">
        <v>95</v>
      </c>
      <c r="B29" s="6">
        <v>219473</v>
      </c>
      <c r="C29" s="8" t="s">
        <v>100</v>
      </c>
      <c r="D29" s="4" t="s">
        <v>101</v>
      </c>
      <c r="E29" s="4" t="s">
        <v>102</v>
      </c>
      <c r="F29" s="4" t="s">
        <v>39</v>
      </c>
      <c r="G29" s="4">
        <v>0.82257135806531212</v>
      </c>
      <c r="H29" s="7">
        <v>4.3434984999999999</v>
      </c>
      <c r="I29" s="10">
        <v>5.3263590000000001</v>
      </c>
      <c r="J29" s="11">
        <v>953280.64629049995</v>
      </c>
      <c r="K29" s="11">
        <v>1158903.2816953608</v>
      </c>
    </row>
    <row r="30" spans="1:11" ht="13.5" x14ac:dyDescent="0.25">
      <c r="A30" s="25" t="s">
        <v>66</v>
      </c>
      <c r="B30" s="6">
        <v>256278</v>
      </c>
      <c r="C30" s="8" t="s">
        <v>67</v>
      </c>
      <c r="D30" s="4" t="s">
        <v>68</v>
      </c>
      <c r="E30" s="4" t="s">
        <v>69</v>
      </c>
      <c r="F30" s="4" t="s">
        <v>13</v>
      </c>
      <c r="G30" s="4">
        <v>0.9030160736861117</v>
      </c>
      <c r="H30" s="9">
        <v>4.3310000000000004</v>
      </c>
      <c r="I30" s="10">
        <v>5.0013920000000001</v>
      </c>
      <c r="J30" s="11">
        <v>1109940.0180000002</v>
      </c>
      <c r="K30" s="11">
        <v>1229147.5759332001</v>
      </c>
    </row>
    <row r="31" spans="1:11" ht="13.5" x14ac:dyDescent="0.25">
      <c r="A31" s="25" t="s">
        <v>49</v>
      </c>
      <c r="B31" s="6">
        <v>29869</v>
      </c>
      <c r="C31" s="8" t="s">
        <v>51</v>
      </c>
      <c r="D31" s="4" t="s">
        <v>52</v>
      </c>
      <c r="E31" s="4" t="s">
        <v>189</v>
      </c>
      <c r="F31" s="4" t="s">
        <v>13</v>
      </c>
      <c r="G31" s="4">
        <v>0.9030160736861117</v>
      </c>
      <c r="H31" s="9">
        <v>111.72</v>
      </c>
      <c r="I31" s="10">
        <v>124.389022</v>
      </c>
      <c r="J31" s="11">
        <v>3336964.68</v>
      </c>
      <c r="K31" s="11">
        <v>3695354.6866319999</v>
      </c>
    </row>
    <row r="32" spans="1:11" ht="13.5" x14ac:dyDescent="0.25">
      <c r="A32" s="25" t="s">
        <v>149</v>
      </c>
      <c r="B32" s="6">
        <v>48000</v>
      </c>
      <c r="C32" s="8" t="s">
        <v>159</v>
      </c>
      <c r="D32" s="4" t="s">
        <v>160</v>
      </c>
      <c r="E32" s="4" t="s">
        <v>161</v>
      </c>
      <c r="F32" s="4" t="s">
        <v>17</v>
      </c>
      <c r="G32" s="4">
        <v>108.74000000000001</v>
      </c>
      <c r="H32" s="9">
        <v>5200</v>
      </c>
      <c r="I32" s="10">
        <v>47.893160999999999</v>
      </c>
      <c r="J32" s="11">
        <v>249600000</v>
      </c>
      <c r="K32" s="11">
        <v>2295383.4835387161</v>
      </c>
    </row>
    <row r="33" spans="1:11" ht="13.5" x14ac:dyDescent="0.25">
      <c r="A33" s="25" t="s">
        <v>150</v>
      </c>
      <c r="B33" s="6">
        <v>53000</v>
      </c>
      <c r="C33" s="8" t="s">
        <v>162</v>
      </c>
      <c r="D33" s="4" t="s">
        <v>163</v>
      </c>
      <c r="E33" s="4" t="s">
        <v>164</v>
      </c>
      <c r="F33" s="4" t="s">
        <v>17</v>
      </c>
      <c r="G33" s="4">
        <v>108.74000000000001</v>
      </c>
      <c r="H33" s="9">
        <v>3728</v>
      </c>
      <c r="I33" s="10">
        <v>34.335712999999998</v>
      </c>
      <c r="J33" s="11">
        <v>197584000</v>
      </c>
      <c r="K33" s="11">
        <v>1817031.4511679234</v>
      </c>
    </row>
    <row r="34" spans="1:11" x14ac:dyDescent="0.2">
      <c r="A34" s="8" t="s">
        <v>171</v>
      </c>
      <c r="B34" s="6">
        <v>647000</v>
      </c>
      <c r="C34" s="8" t="s">
        <v>190</v>
      </c>
      <c r="D34" s="4" t="s">
        <v>191</v>
      </c>
      <c r="E34" s="4" t="s">
        <v>192</v>
      </c>
      <c r="F34" s="4" t="s">
        <v>75</v>
      </c>
      <c r="G34" s="4">
        <v>7.8278000000000008</v>
      </c>
      <c r="H34" s="9">
        <v>8.64</v>
      </c>
      <c r="I34" s="10">
        <v>1.1037440000000001</v>
      </c>
      <c r="J34" s="11">
        <v>5590080</v>
      </c>
      <c r="K34" s="11">
        <v>714131.68450905744</v>
      </c>
    </row>
    <row r="35" spans="1:11" x14ac:dyDescent="0.2">
      <c r="A35" s="12" t="s">
        <v>113</v>
      </c>
      <c r="B35" s="6">
        <v>16883</v>
      </c>
      <c r="C35" s="8" t="s">
        <v>81</v>
      </c>
      <c r="D35" s="4" t="s">
        <v>82</v>
      </c>
      <c r="E35" s="4" t="s">
        <v>103</v>
      </c>
      <c r="F35" s="4" t="s">
        <v>15</v>
      </c>
      <c r="G35" s="4">
        <v>1</v>
      </c>
      <c r="H35" s="9">
        <v>17.600000000000001</v>
      </c>
      <c r="I35" s="10">
        <v>17.600000000000001</v>
      </c>
      <c r="J35" s="11">
        <v>297140.80000000005</v>
      </c>
      <c r="K35" s="11">
        <v>297140.80000000005</v>
      </c>
    </row>
    <row r="36" spans="1:11" x14ac:dyDescent="0.2">
      <c r="A36" s="12" t="s">
        <v>77</v>
      </c>
      <c r="B36" s="6">
        <v>104400</v>
      </c>
      <c r="C36" s="8" t="s">
        <v>83</v>
      </c>
      <c r="D36" s="4" t="s">
        <v>84</v>
      </c>
      <c r="E36" s="4" t="s">
        <v>85</v>
      </c>
      <c r="F36" s="4" t="s">
        <v>17</v>
      </c>
      <c r="G36" s="4">
        <v>108.74000000000001</v>
      </c>
      <c r="H36" s="9">
        <v>3635</v>
      </c>
      <c r="I36" s="10">
        <v>33.479162000000002</v>
      </c>
      <c r="J36" s="11">
        <v>379494000</v>
      </c>
      <c r="K36" s="11">
        <v>3489920.9122677944</v>
      </c>
    </row>
    <row r="37" spans="1:11" x14ac:dyDescent="0.2">
      <c r="A37" s="12" t="s">
        <v>23</v>
      </c>
      <c r="B37" s="6">
        <v>3847830.61</v>
      </c>
      <c r="C37" s="8" t="s">
        <v>24</v>
      </c>
      <c r="F37" s="4" t="s">
        <v>15</v>
      </c>
      <c r="G37" s="4">
        <v>1</v>
      </c>
      <c r="H37" s="9">
        <v>1</v>
      </c>
      <c r="I37" s="10">
        <v>1</v>
      </c>
      <c r="J37" s="11">
        <v>3847830.61</v>
      </c>
      <c r="K37" s="11">
        <v>3847830.61</v>
      </c>
    </row>
    <row r="38" spans="1:11" x14ac:dyDescent="0.2">
      <c r="A38" s="12"/>
      <c r="B38" s="6"/>
      <c r="C38" s="8"/>
      <c r="H38" s="9"/>
      <c r="I38" s="10"/>
      <c r="J38" s="11"/>
      <c r="K38" s="11"/>
    </row>
    <row r="39" spans="1:11" x14ac:dyDescent="0.2">
      <c r="H39" s="7"/>
      <c r="I39" s="10"/>
      <c r="J39" s="11"/>
      <c r="K39" s="11"/>
    </row>
    <row r="40" spans="1:11" ht="13.5" x14ac:dyDescent="0.25">
      <c r="A40" s="5"/>
      <c r="B40" s="6"/>
      <c r="C40" s="8"/>
      <c r="I40" s="10"/>
      <c r="J40" s="11"/>
      <c r="K40" s="11"/>
    </row>
    <row r="41" spans="1:11" ht="13.5" x14ac:dyDescent="0.25">
      <c r="A41" s="5"/>
      <c r="B41" s="6"/>
      <c r="C41" s="8"/>
      <c r="I41" s="10"/>
      <c r="J41" s="11"/>
      <c r="K41" s="11"/>
    </row>
    <row r="42" spans="1:11" x14ac:dyDescent="0.2">
      <c r="A42" s="8"/>
      <c r="B42" s="6"/>
      <c r="C42" s="14"/>
      <c r="D42" s="14"/>
      <c r="E42" s="14"/>
      <c r="F42" s="14"/>
      <c r="I42" s="10"/>
      <c r="J42" s="11"/>
      <c r="K42" s="3">
        <f>SUM(K2:K41)</f>
        <v>66969845.000240833</v>
      </c>
    </row>
    <row r="43" spans="1:11" x14ac:dyDescent="0.2">
      <c r="A43" s="12"/>
      <c r="B43" s="6"/>
      <c r="C43" s="8"/>
      <c r="D43" s="8"/>
      <c r="E43" s="8"/>
      <c r="F43" s="8"/>
      <c r="I43" s="10"/>
      <c r="J43" s="11"/>
      <c r="K43" s="11"/>
    </row>
    <row r="44" spans="1:11" x14ac:dyDescent="0.2">
      <c r="A44" s="1" t="s">
        <v>26</v>
      </c>
    </row>
    <row r="45" spans="1:11" x14ac:dyDescent="0.2">
      <c r="A45" s="34" t="s">
        <v>146</v>
      </c>
      <c r="C45" s="26" t="s">
        <v>78</v>
      </c>
      <c r="K45" s="11">
        <v>25144.535807999997</v>
      </c>
    </row>
    <row r="46" spans="1:11" x14ac:dyDescent="0.2">
      <c r="A46" s="35" t="s">
        <v>35</v>
      </c>
      <c r="C46" s="27" t="s">
        <v>14</v>
      </c>
      <c r="K46" s="11">
        <v>13223.784545999999</v>
      </c>
    </row>
    <row r="47" spans="1:11" x14ac:dyDescent="0.2">
      <c r="A47" s="35" t="s">
        <v>35</v>
      </c>
      <c r="C47" s="27" t="s">
        <v>14</v>
      </c>
      <c r="K47" s="11">
        <v>10919.971733999999</v>
      </c>
    </row>
    <row r="48" spans="1:11" x14ac:dyDescent="0.2">
      <c r="A48" s="35" t="s">
        <v>27</v>
      </c>
      <c r="C48" s="27" t="s">
        <v>16</v>
      </c>
      <c r="K48" s="11">
        <v>9489.7092639999992</v>
      </c>
    </row>
    <row r="49" spans="1:11" x14ac:dyDescent="0.2">
      <c r="A49" s="34" t="s">
        <v>27</v>
      </c>
      <c r="C49" s="26" t="s">
        <v>16</v>
      </c>
      <c r="K49" s="11">
        <v>10544.120174</v>
      </c>
    </row>
    <row r="50" spans="1:11" x14ac:dyDescent="0.2">
      <c r="A50" s="34" t="s">
        <v>140</v>
      </c>
      <c r="C50" s="26" t="s">
        <v>55</v>
      </c>
      <c r="K50" s="11">
        <v>13650.953022</v>
      </c>
    </row>
    <row r="51" spans="1:11" x14ac:dyDescent="0.2">
      <c r="A51" s="35" t="s">
        <v>58</v>
      </c>
      <c r="C51" s="27" t="s">
        <v>36</v>
      </c>
      <c r="K51" s="11">
        <v>7686.917433999999</v>
      </c>
    </row>
    <row r="52" spans="1:11" x14ac:dyDescent="0.2">
      <c r="A52" s="34" t="s">
        <v>165</v>
      </c>
      <c r="C52" s="26" t="s">
        <v>21</v>
      </c>
      <c r="K52" s="11">
        <v>50366.886312539507</v>
      </c>
    </row>
    <row r="53" spans="1:11" x14ac:dyDescent="0.2">
      <c r="A53" s="34" t="s">
        <v>48</v>
      </c>
      <c r="C53" s="26" t="s">
        <v>46</v>
      </c>
      <c r="K53" s="11">
        <v>5628.308240005932</v>
      </c>
    </row>
    <row r="54" spans="1:11" x14ac:dyDescent="0.2">
      <c r="A54" s="34" t="s">
        <v>56</v>
      </c>
      <c r="C54" s="26" t="s">
        <v>54</v>
      </c>
      <c r="K54" s="11">
        <v>1536.2545427575462</v>
      </c>
    </row>
    <row r="55" spans="1:11" x14ac:dyDescent="0.2">
      <c r="A55" s="35" t="s">
        <v>59</v>
      </c>
      <c r="C55" s="27" t="s">
        <v>51</v>
      </c>
      <c r="K55" s="11">
        <v>14102.395705999999</v>
      </c>
    </row>
    <row r="56" spans="1:11" x14ac:dyDescent="0.2">
      <c r="A56" s="34" t="s">
        <v>59</v>
      </c>
      <c r="C56" s="26" t="s">
        <v>51</v>
      </c>
      <c r="K56" s="11">
        <v>13673.577203999997</v>
      </c>
    </row>
    <row r="57" spans="1:11" x14ac:dyDescent="0.2">
      <c r="A57" s="35" t="s">
        <v>23</v>
      </c>
      <c r="C57" s="27" t="s">
        <v>24</v>
      </c>
      <c r="K57" s="11">
        <v>4053.49</v>
      </c>
    </row>
    <row r="58" spans="1:11" x14ac:dyDescent="0.2">
      <c r="A58" s="34" t="s">
        <v>60</v>
      </c>
      <c r="C58" s="26" t="s">
        <v>53</v>
      </c>
      <c r="K58" s="11">
        <v>7195.9627179999989</v>
      </c>
    </row>
    <row r="59" spans="1:11" x14ac:dyDescent="0.2">
      <c r="A59" s="35"/>
      <c r="C59" s="27"/>
      <c r="K59" s="11"/>
    </row>
    <row r="60" spans="1:11" x14ac:dyDescent="0.2">
      <c r="A60" s="34"/>
      <c r="C60" s="26"/>
      <c r="K60" s="11"/>
    </row>
    <row r="61" spans="1:11" x14ac:dyDescent="0.2">
      <c r="A61" s="34"/>
      <c r="C61" s="26"/>
      <c r="G61" s="13"/>
      <c r="K61" s="11"/>
    </row>
    <row r="62" spans="1:11" x14ac:dyDescent="0.2">
      <c r="A62" s="34"/>
      <c r="C62" s="26"/>
      <c r="G62" s="13"/>
      <c r="K62" s="11"/>
    </row>
    <row r="63" spans="1:11" x14ac:dyDescent="0.2">
      <c r="A63" s="34"/>
      <c r="C63" s="26"/>
      <c r="G63" s="13"/>
      <c r="K63" s="11"/>
    </row>
    <row r="64" spans="1:11" x14ac:dyDescent="0.2">
      <c r="A64" s="34"/>
      <c r="C64" s="26"/>
      <c r="G64" s="13"/>
      <c r="K64" s="11"/>
    </row>
    <row r="65" spans="1:11" x14ac:dyDescent="0.2">
      <c r="A65" s="34"/>
      <c r="K65" s="11"/>
    </row>
    <row r="66" spans="1:11" x14ac:dyDescent="0.2">
      <c r="A66" s="35"/>
      <c r="K66" s="11"/>
    </row>
    <row r="67" spans="1:11" x14ac:dyDescent="0.2">
      <c r="A67" s="8"/>
      <c r="K67" s="11"/>
    </row>
    <row r="68" spans="1:11" x14ac:dyDescent="0.2">
      <c r="K68" s="23">
        <f>SUM(K45:K67)</f>
        <v>187216.86670530296</v>
      </c>
    </row>
    <row r="70" spans="1:11" x14ac:dyDescent="0.2">
      <c r="A70" s="1" t="s">
        <v>28</v>
      </c>
    </row>
    <row r="71" spans="1:11" customFormat="1" x14ac:dyDescent="0.2">
      <c r="A71" s="21" t="s">
        <v>0</v>
      </c>
      <c r="B71" s="22" t="s">
        <v>29</v>
      </c>
      <c r="C71" s="21" t="s">
        <v>30</v>
      </c>
      <c r="D71" s="21" t="s">
        <v>31</v>
      </c>
      <c r="E71" s="21" t="s">
        <v>32</v>
      </c>
      <c r="F71" s="20" t="s">
        <v>33</v>
      </c>
      <c r="G71" s="21" t="s">
        <v>57</v>
      </c>
      <c r="H71" s="21" t="s">
        <v>6</v>
      </c>
      <c r="I71" s="21" t="s">
        <v>34</v>
      </c>
      <c r="J71" s="21" t="s">
        <v>4</v>
      </c>
      <c r="K71" s="21"/>
    </row>
    <row r="72" spans="1:11" customFormat="1" x14ac:dyDescent="0.2">
      <c r="A72" s="31" t="s">
        <v>193</v>
      </c>
      <c r="B72" s="6">
        <v>357908</v>
      </c>
      <c r="C72" s="8" t="s">
        <v>141</v>
      </c>
      <c r="D72" s="16">
        <v>43677</v>
      </c>
      <c r="E72" s="16">
        <v>43679</v>
      </c>
      <c r="F72" s="29">
        <v>155067.14000000001</v>
      </c>
      <c r="G72" s="14" t="s">
        <v>120</v>
      </c>
      <c r="H72" s="36">
        <v>1.4611338398597311</v>
      </c>
      <c r="I72" s="11">
        <v>106127.95061600002</v>
      </c>
      <c r="J72" s="31" t="s">
        <v>119</v>
      </c>
      <c r="K72" s="18">
        <f t="shared" ref="K72:K76" si="0">+I72</f>
        <v>106127.95061600002</v>
      </c>
    </row>
    <row r="73" spans="1:11" customFormat="1" x14ac:dyDescent="0.2">
      <c r="A73" s="31" t="s">
        <v>194</v>
      </c>
      <c r="B73" s="6">
        <v>37902</v>
      </c>
      <c r="C73" s="8" t="s">
        <v>141</v>
      </c>
      <c r="D73" s="16">
        <v>43677</v>
      </c>
      <c r="E73" s="16">
        <v>43679</v>
      </c>
      <c r="F73" s="29">
        <v>1850193.71</v>
      </c>
      <c r="G73" s="14" t="s">
        <v>176</v>
      </c>
      <c r="H73" s="13">
        <v>1.3189</v>
      </c>
      <c r="I73" s="11">
        <v>1402830.9272878915</v>
      </c>
      <c r="J73" s="31" t="s">
        <v>175</v>
      </c>
      <c r="K73" s="18">
        <f t="shared" si="0"/>
        <v>1402830.9272878915</v>
      </c>
    </row>
    <row r="74" spans="1:11" customFormat="1" x14ac:dyDescent="0.2">
      <c r="A74" s="31" t="s">
        <v>195</v>
      </c>
      <c r="B74" s="6">
        <v>10041</v>
      </c>
      <c r="C74" s="8" t="s">
        <v>141</v>
      </c>
      <c r="D74" s="16">
        <v>43676</v>
      </c>
      <c r="E74" s="16">
        <v>43678</v>
      </c>
      <c r="F74" s="29">
        <v>171950.68</v>
      </c>
      <c r="G74" s="14" t="s">
        <v>39</v>
      </c>
      <c r="H74" s="13">
        <v>0.82257135806531212</v>
      </c>
      <c r="I74" s="11">
        <v>209040.44167600002</v>
      </c>
      <c r="J74" s="31" t="s">
        <v>182</v>
      </c>
      <c r="K74" s="18">
        <f t="shared" si="0"/>
        <v>209040.44167600002</v>
      </c>
    </row>
    <row r="75" spans="1:11" customFormat="1" x14ac:dyDescent="0.2">
      <c r="A75" s="8" t="s">
        <v>195</v>
      </c>
      <c r="B75" s="6">
        <v>15810</v>
      </c>
      <c r="C75" s="8" t="s">
        <v>141</v>
      </c>
      <c r="D75" s="16">
        <v>43677</v>
      </c>
      <c r="E75" s="16">
        <v>43679</v>
      </c>
      <c r="F75" s="29">
        <v>262346.07</v>
      </c>
      <c r="G75" s="14" t="s">
        <v>39</v>
      </c>
      <c r="H75" s="30">
        <v>0.82257135806531212</v>
      </c>
      <c r="I75" s="11">
        <v>318934.11729900003</v>
      </c>
      <c r="J75" s="14" t="s">
        <v>182</v>
      </c>
      <c r="K75" s="18">
        <f t="shared" si="0"/>
        <v>318934.11729900003</v>
      </c>
    </row>
    <row r="76" spans="1:11" customFormat="1" x14ac:dyDescent="0.2">
      <c r="A76" s="14" t="s">
        <v>196</v>
      </c>
      <c r="B76" s="15">
        <v>71848</v>
      </c>
      <c r="C76" s="14" t="s">
        <v>141</v>
      </c>
      <c r="D76" s="16">
        <v>43677</v>
      </c>
      <c r="E76" s="16">
        <v>43679</v>
      </c>
      <c r="F76" s="17">
        <v>135699.16</v>
      </c>
      <c r="G76" s="14" t="s">
        <v>39</v>
      </c>
      <c r="H76" s="4">
        <v>0.82257135806531212</v>
      </c>
      <c r="I76" s="18">
        <v>164969.46881200001</v>
      </c>
      <c r="J76" s="14" t="s">
        <v>188</v>
      </c>
      <c r="K76" s="18">
        <f t="shared" si="0"/>
        <v>164969.46881200001</v>
      </c>
    </row>
    <row r="77" spans="1:11" customFormat="1" x14ac:dyDescent="0.2">
      <c r="A77" s="14" t="s">
        <v>197</v>
      </c>
      <c r="B77" s="15">
        <v>322000</v>
      </c>
      <c r="C77" s="14" t="s">
        <v>141</v>
      </c>
      <c r="D77" s="16">
        <v>43676</v>
      </c>
      <c r="E77" s="16">
        <v>43678</v>
      </c>
      <c r="F77" s="17">
        <v>2825999.39</v>
      </c>
      <c r="G77" s="14" t="s">
        <v>75</v>
      </c>
      <c r="H77" s="4">
        <v>7.8278000000000008</v>
      </c>
      <c r="I77" s="18">
        <v>361020.89859219705</v>
      </c>
      <c r="J77" s="14" t="s">
        <v>192</v>
      </c>
      <c r="K77" s="18">
        <f t="shared" ref="K77:K78" si="1">+I77</f>
        <v>361020.89859219705</v>
      </c>
    </row>
    <row r="78" spans="1:11" customFormat="1" x14ac:dyDescent="0.2">
      <c r="A78" s="14"/>
      <c r="B78" s="15"/>
      <c r="C78" s="14"/>
      <c r="D78" s="16"/>
      <c r="E78" s="16"/>
      <c r="F78" s="17"/>
      <c r="G78" s="14"/>
      <c r="H78" s="4"/>
      <c r="I78" s="18"/>
      <c r="J78" s="14"/>
      <c r="K78" s="18">
        <f t="shared" si="1"/>
        <v>0</v>
      </c>
    </row>
    <row r="79" spans="1:11" customFormat="1" x14ac:dyDescent="0.2">
      <c r="A79" s="14"/>
      <c r="B79" s="15"/>
      <c r="C79" s="14"/>
      <c r="D79" s="16"/>
      <c r="E79" s="16"/>
      <c r="F79" s="17"/>
      <c r="G79" s="14"/>
      <c r="H79" s="4"/>
      <c r="I79" s="18"/>
      <c r="J79" s="14"/>
      <c r="K79" s="18"/>
    </row>
    <row r="80" spans="1:11" customFormat="1" x14ac:dyDescent="0.2">
      <c r="A80" s="14"/>
      <c r="B80" s="15"/>
      <c r="C80" s="14"/>
      <c r="D80" s="16"/>
      <c r="E80" s="16"/>
      <c r="F80" s="17"/>
      <c r="G80" s="14"/>
      <c r="H80" s="4"/>
      <c r="I80" s="18"/>
      <c r="J80" s="14"/>
      <c r="K80" s="18"/>
    </row>
    <row r="81" spans="1:11" customFormat="1" x14ac:dyDescent="0.2">
      <c r="A81" s="14"/>
      <c r="B81" s="15"/>
      <c r="C81" s="14"/>
      <c r="D81" s="16"/>
      <c r="E81" s="16"/>
      <c r="F81" s="17"/>
      <c r="G81" s="14"/>
      <c r="H81" s="4"/>
      <c r="I81" s="19"/>
      <c r="J81" s="14"/>
      <c r="K81" s="18"/>
    </row>
    <row r="82" spans="1:11" customFormat="1" x14ac:dyDescent="0.2">
      <c r="A82" s="14"/>
      <c r="B82" s="15"/>
      <c r="C82" s="14"/>
      <c r="D82" s="16"/>
      <c r="E82" s="16"/>
      <c r="F82" s="17"/>
      <c r="G82" s="14"/>
      <c r="H82" s="4"/>
      <c r="I82" s="20">
        <f>SUM(I72:I81)</f>
        <v>2562923.8042830885</v>
      </c>
      <c r="J82" s="14"/>
      <c r="K82" s="20">
        <f>SUM(K72:K81)</f>
        <v>2562923.8042830885</v>
      </c>
    </row>
    <row r="83" spans="1:11" customFormat="1" x14ac:dyDescent="0.2">
      <c r="A83" s="14"/>
      <c r="B83" s="15"/>
      <c r="C83" s="14"/>
      <c r="D83" s="16"/>
      <c r="E83" s="16"/>
      <c r="F83" s="17"/>
      <c r="G83" s="14"/>
      <c r="H83" s="4"/>
      <c r="I83" s="18"/>
      <c r="J83" s="14"/>
      <c r="K83" s="18"/>
    </row>
    <row r="84" spans="1:11" customFormat="1" x14ac:dyDescent="0.2">
      <c r="A84" s="14" t="s">
        <v>146</v>
      </c>
      <c r="B84" s="15">
        <v>3076</v>
      </c>
      <c r="C84" s="14" t="s">
        <v>198</v>
      </c>
      <c r="D84" s="16">
        <v>43676</v>
      </c>
      <c r="E84" s="16">
        <v>43678</v>
      </c>
      <c r="F84" s="33">
        <v>175362.37</v>
      </c>
      <c r="G84" s="14" t="s">
        <v>13</v>
      </c>
      <c r="H84" s="32">
        <v>0.9030160736861117</v>
      </c>
      <c r="I84" s="18">
        <v>194196.28853799996</v>
      </c>
      <c r="J84" s="14" t="s">
        <v>80</v>
      </c>
      <c r="K84" s="18">
        <f t="shared" ref="K84:K88" si="2">+I84</f>
        <v>194196.28853799996</v>
      </c>
    </row>
    <row r="85" spans="1:11" customFormat="1" x14ac:dyDescent="0.2">
      <c r="A85" s="14" t="s">
        <v>199</v>
      </c>
      <c r="B85" s="15">
        <v>21065</v>
      </c>
      <c r="C85" s="14" t="s">
        <v>198</v>
      </c>
      <c r="D85" s="16">
        <v>43677</v>
      </c>
      <c r="E85" s="16">
        <v>43679</v>
      </c>
      <c r="F85" s="33">
        <v>293168.86</v>
      </c>
      <c r="G85" s="14" t="s">
        <v>13</v>
      </c>
      <c r="H85" s="32">
        <v>0.9030160736861117</v>
      </c>
      <c r="I85" s="18">
        <v>324655.19556399994</v>
      </c>
      <c r="J85" s="14" t="s">
        <v>132</v>
      </c>
      <c r="K85" s="18">
        <f t="shared" si="2"/>
        <v>324655.19556399994</v>
      </c>
    </row>
    <row r="86" spans="1:11" customFormat="1" x14ac:dyDescent="0.2">
      <c r="A86" s="8" t="s">
        <v>200</v>
      </c>
      <c r="B86" s="15">
        <v>4868</v>
      </c>
      <c r="C86" s="14" t="s">
        <v>198</v>
      </c>
      <c r="D86" s="16">
        <v>43676</v>
      </c>
      <c r="E86" s="16">
        <v>43678</v>
      </c>
      <c r="F86" s="29">
        <v>123523.87</v>
      </c>
      <c r="G86" s="14" t="s">
        <v>13</v>
      </c>
      <c r="H86" s="13">
        <v>0.9030160736861117</v>
      </c>
      <c r="I86" s="11">
        <v>136790.33363799998</v>
      </c>
      <c r="J86" s="14" t="s">
        <v>71</v>
      </c>
      <c r="K86" s="18">
        <f t="shared" si="2"/>
        <v>136790.33363799998</v>
      </c>
    </row>
    <row r="87" spans="1:11" customFormat="1" x14ac:dyDescent="0.2">
      <c r="A87" s="8" t="s">
        <v>200</v>
      </c>
      <c r="B87" s="15">
        <v>112931</v>
      </c>
      <c r="C87" s="14" t="s">
        <v>198</v>
      </c>
      <c r="D87" s="16">
        <v>43677</v>
      </c>
      <c r="E87" s="16">
        <v>43679</v>
      </c>
      <c r="F87" s="29">
        <v>3017985.65</v>
      </c>
      <c r="G87" s="14" t="s">
        <v>13</v>
      </c>
      <c r="H87" s="13">
        <v>0.9030160736861117</v>
      </c>
      <c r="I87" s="11">
        <v>3342117.3088099994</v>
      </c>
      <c r="J87" s="14" t="s">
        <v>71</v>
      </c>
      <c r="K87" s="18">
        <f t="shared" si="2"/>
        <v>3342117.3088099994</v>
      </c>
    </row>
    <row r="88" spans="1:11" customFormat="1" x14ac:dyDescent="0.2">
      <c r="A88" s="14" t="s">
        <v>201</v>
      </c>
      <c r="B88" s="15">
        <v>1457404</v>
      </c>
      <c r="C88" s="14" t="s">
        <v>198</v>
      </c>
      <c r="D88" s="16">
        <v>43677</v>
      </c>
      <c r="E88" s="16">
        <v>43679</v>
      </c>
      <c r="F88" s="17">
        <v>772695.21</v>
      </c>
      <c r="G88" s="14" t="s">
        <v>39</v>
      </c>
      <c r="H88" s="4">
        <v>0.82257135806531212</v>
      </c>
      <c r="I88" s="18">
        <v>939365.56679700001</v>
      </c>
      <c r="J88" s="14" t="s">
        <v>45</v>
      </c>
      <c r="K88" s="18">
        <f t="shared" si="2"/>
        <v>939365.56679700001</v>
      </c>
    </row>
    <row r="89" spans="1:11" customFormat="1" x14ac:dyDescent="0.2">
      <c r="A89" s="14"/>
      <c r="B89" s="15"/>
      <c r="C89" s="14"/>
      <c r="D89" s="16"/>
      <c r="E89" s="16"/>
      <c r="F89" s="17"/>
      <c r="G89" s="14"/>
      <c r="H89" s="4"/>
      <c r="I89" s="18"/>
      <c r="J89" s="14"/>
      <c r="K89" s="18"/>
    </row>
    <row r="90" spans="1:11" customFormat="1" x14ac:dyDescent="0.2">
      <c r="A90" s="14"/>
      <c r="B90" s="15"/>
      <c r="C90" s="14"/>
      <c r="D90" s="16"/>
      <c r="E90" s="16"/>
      <c r="F90" s="17"/>
      <c r="G90" s="14"/>
      <c r="H90" s="4"/>
      <c r="I90" s="18"/>
      <c r="J90" s="14"/>
      <c r="K90" s="18"/>
    </row>
    <row r="91" spans="1:11" customFormat="1" x14ac:dyDescent="0.2">
      <c r="A91" s="14"/>
      <c r="B91" s="15"/>
      <c r="C91" s="14"/>
      <c r="D91" s="16"/>
      <c r="E91" s="16"/>
      <c r="F91" s="17"/>
      <c r="G91" s="14"/>
      <c r="H91" s="4"/>
      <c r="I91" s="18"/>
      <c r="J91" s="14"/>
      <c r="K91" s="18"/>
    </row>
    <row r="92" spans="1:11" customFormat="1" x14ac:dyDescent="0.2">
      <c r="A92" s="14"/>
      <c r="B92" s="15"/>
      <c r="C92" s="14"/>
      <c r="D92" s="16"/>
      <c r="E92" s="16"/>
      <c r="F92" s="17"/>
      <c r="G92" s="14"/>
      <c r="H92" s="4"/>
      <c r="I92" s="18"/>
      <c r="J92" s="14"/>
      <c r="K92" s="18"/>
    </row>
    <row r="93" spans="1:11" x14ac:dyDescent="0.2">
      <c r="I93" s="28">
        <f>SUM(I84:I92)</f>
        <v>4937124.6933469996</v>
      </c>
      <c r="K93" s="23">
        <f>SUM(K84:K92)</f>
        <v>4937124.6933469996</v>
      </c>
    </row>
    <row r="97" spans="11:11" x14ac:dyDescent="0.2">
      <c r="K97" s="24">
        <f>+K42+K68-K82+K93</f>
        <v>69531262.756010041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2019-08-20T22:22:08Z</dcterms:modified>
</cp:coreProperties>
</file>