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5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5" i="1" l="1"/>
  <c r="K84" i="1"/>
  <c r="I82" i="1"/>
  <c r="K72" i="1"/>
  <c r="K73" i="1"/>
  <c r="K42" i="1"/>
  <c r="I93" i="1" l="1"/>
  <c r="K78" i="1" l="1"/>
  <c r="K77" i="1"/>
  <c r="K68" i="1"/>
  <c r="K93" i="1" l="1"/>
  <c r="K82" i="1" l="1"/>
  <c r="K97" i="1" s="1"/>
</calcChain>
</file>

<file path=xl/sharedStrings.xml><?xml version="1.0" encoding="utf-8"?>
<sst xmlns="http://schemas.openxmlformats.org/spreadsheetml/2006/main" count="255" uniqueCount="197">
  <si>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</si>
  <si>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</si>
  <si>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</si>
  <si>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</si>
  <si>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</si>
  <si>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</si>
  <si>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</si>
  <si>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</si>
  <si>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</si>
  <si>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</si>
  <si>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</si>
  <si>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</si>
  <si>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</si>
  <si>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</si>
  <si>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</si>
  <si>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</si>
  <si>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</si>
  <si>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</si>
  <si>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649632007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</si>
  <si>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</si>
  <si>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</si>
  <si>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</si>
  <si>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</si>
  <si>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</si>
  <si>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</si>
  <si>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</si>
  <si>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</si>
  <si>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</si>
  <si>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</si>
  <si>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</si>
  <si>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</si>
  <si>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</si>
  <si>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</si>
  <si>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</si>
  <si>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</si>
  <si>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</si>
  <si>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</si>
  <si>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</si>
  <si>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</si>
  <si>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</si>
  <si>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</si>
  <si>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</si>
  <si>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</si>
  <si>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</si>
  <si>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</si>
  <si>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</si>
  <si>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</si>
  <si>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</si>
  <si>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LLOY LN</t>
  </si>
  <si>
    <t>B798FW902</t>
  </si>
  <si>
    <t>DKK</t>
  </si>
  <si>
    <t>NOVOZYMES A/S B SHARES COMMON STOCK DKK2.0</t>
  </si>
  <si>
    <t>SAP SE</t>
  </si>
  <si>
    <t>0053673</t>
  </si>
  <si>
    <t>0870612</t>
  </si>
  <si>
    <t>484628904</t>
  </si>
  <si>
    <t>4846288</t>
  </si>
  <si>
    <t>435413901</t>
  </si>
  <si>
    <t>B44XTX902</t>
  </si>
  <si>
    <t>INFINEON TECHNOLOGIES AG</t>
  </si>
  <si>
    <t>588950907</t>
  </si>
  <si>
    <t>5889505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</si>
  <si>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</si>
  <si>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</si>
  <si>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</si>
  <si>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</si>
  <si>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</si>
  <si>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</si>
  <si>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</si>
  <si>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</si>
  <si>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</si>
  <si>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</si>
  <si>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SAIPEM SPA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</si>
  <si>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</si>
  <si>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</si>
  <si>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</si>
  <si>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</si>
  <si>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</si>
  <si>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</si>
  <si>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</si>
  <si>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</si>
  <si>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</si>
  <si>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</si>
  <si>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</si>
  <si>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HKD</t>
  </si>
  <si>
    <t>IFX GR</t>
  </si>
  <si>
    <t>SAP GR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</si>
  <si>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</si>
  <si>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</si>
  <si>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</si>
  <si>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</si>
  <si>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</si>
  <si>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</si>
  <si>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</si>
  <si>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</si>
  <si>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</si>
  <si>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</si>
  <si>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</si>
  <si>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</si>
  <si>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</si>
  <si>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</si>
  <si>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</si>
  <si>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</si>
  <si>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</si>
  <si>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</si>
  <si>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</si>
  <si>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</si>
  <si>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US DOLLAR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</si>
  <si>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</si>
  <si>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</si>
  <si>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</si>
  <si>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</si>
  <si>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</si>
  <si>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</si>
  <si>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</si>
  <si>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</si>
  <si>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</si>
  <si>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</si>
  <si>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</si>
  <si>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</si>
  <si>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BURFORD CAPITAL LTD</t>
  </si>
  <si>
    <t>ENGIE</t>
  </si>
  <si>
    <t>HEXAGON AB B SHS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</si>
  <si>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</si>
  <si>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</si>
  <si>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</si>
  <si>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</si>
  <si>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</si>
  <si>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</si>
  <si>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</si>
  <si>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</si>
  <si>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</si>
  <si>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</si>
  <si>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</si>
  <si>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</si>
  <si>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</si>
  <si>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</si>
  <si>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</si>
  <si>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</si>
  <si>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B4L849908</t>
  </si>
  <si>
    <t>B4L8497</t>
  </si>
  <si>
    <t>BUR LN</t>
  </si>
  <si>
    <t>B0C2CQ902</t>
  </si>
  <si>
    <t>B0C2CQ3</t>
  </si>
  <si>
    <t>ENGI FP</t>
  </si>
  <si>
    <t>B1XFTL901</t>
  </si>
  <si>
    <t>B1XFTL2</t>
  </si>
  <si>
    <t>HEXAB SS</t>
  </si>
  <si>
    <t>649099009</t>
  </si>
  <si>
    <t>TIGO SS</t>
  </si>
  <si>
    <t>653656108</t>
  </si>
  <si>
    <t>2639736</t>
  </si>
  <si>
    <t>NICE US</t>
  </si>
  <si>
    <t>TEMN SW</t>
  </si>
  <si>
    <t>CHF</t>
  </si>
  <si>
    <t>BANDAI NAMCO HOLDINGS INC COMMON STOCK</t>
  </si>
  <si>
    <t>INFINEON TECHNOLOGIES AG COMMON STOCK</t>
  </si>
  <si>
    <t>KEYENCE CORP COMMON STOCK</t>
  </si>
  <si>
    <t>NET ONE SYSTEMS CO LTD COMMON STOCK</t>
  </si>
  <si>
    <t>TAKEDA PHARMACEUTICAL CO LTD COMMON STOCK</t>
  </si>
  <si>
    <t>BUY</t>
  </si>
  <si>
    <t>SELL</t>
  </si>
  <si>
    <t>ADEVINTA ASA B</t>
  </si>
  <si>
    <t>ACI1984W2</t>
  </si>
  <si>
    <t>BJ0DP40</t>
  </si>
  <si>
    <t>ADEB NO</t>
  </si>
  <si>
    <t>BAYER AG REG COMMON STOCK</t>
  </si>
  <si>
    <t>KOITO MANUFACTURING CO LTD COMMON STOCK</t>
  </si>
  <si>
    <t>ESSILORLUXOTTICA</t>
  </si>
  <si>
    <t>KYORITSU MAINTENANCE CO LTD</t>
  </si>
  <si>
    <t>PRADA S.P.A.</t>
  </si>
  <si>
    <t>SCSK CORP</t>
  </si>
  <si>
    <t>SEVEN + I HOLDINGS CO LTD</t>
  </si>
  <si>
    <t>JAPANESE YEN</t>
  </si>
  <si>
    <t>721247906</t>
  </si>
  <si>
    <t>7212477</t>
  </si>
  <si>
    <t>EL FP</t>
  </si>
  <si>
    <t>BJVNSS903</t>
  </si>
  <si>
    <t>BJVNSS4</t>
  </si>
  <si>
    <t>648960904</t>
  </si>
  <si>
    <t>6489603</t>
  </si>
  <si>
    <t>9616 JP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</si>
  <si>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</si>
  <si>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</si>
  <si>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</si>
  <si>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</si>
  <si>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</si>
  <si>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</si>
  <si>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</si>
  <si>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</si>
  <si>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</si>
  <si>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BURFORD CAPITAL LTD COMMON STOCK</t>
  </si>
  <si>
    <t>MILLICOM INTL CELLULAR SDR SDR USD1.5</t>
  </si>
  <si>
    <t>AIR LIQUIDE SA COMMON STOCK EUR5.5</t>
  </si>
  <si>
    <t>ENGIE COMMON STOCK EUR1.0</t>
  </si>
  <si>
    <t>ASHTEAD GROUP PLC COMMON STOCK GBP.1</t>
  </si>
  <si>
    <t>TEMENOS AG   REG COMMON STOCK CHF5.0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</si>
</sst>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7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L89" sqref="L8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5" t="s">
        <v>162</v>
      </c>
      <c r="B2" s="6">
        <v>135053</v>
      </c>
      <c r="C2" s="8" t="s">
        <v>163</v>
      </c>
      <c r="D2" s="4" t="s">
        <v>164</v>
      </c>
      <c r="E2" s="4" t="s">
        <v>165</v>
      </c>
      <c r="F2" s="4" t="s">
        <v>21</v>
      </c>
      <c r="G2" s="4">
        <v>8.7531999999999996</v>
      </c>
      <c r="H2" s="4">
        <v>97.11</v>
      </c>
      <c r="I2" s="10">
        <v>11.094228396472147</v>
      </c>
      <c r="J2" s="11">
        <v>13114996.83</v>
      </c>
      <c r="K2" s="11">
        <v>1498308.8276287529</v>
      </c>
    </row>
    <row r="3" spans="1:11" ht="13.5" x14ac:dyDescent="0.25">
      <c r="A3" s="25" t="s">
        <v>116</v>
      </c>
      <c r="B3" s="6">
        <v>9138</v>
      </c>
      <c r="C3" s="8" t="s">
        <v>126</v>
      </c>
      <c r="D3" s="4" t="s">
        <v>127</v>
      </c>
      <c r="E3" s="4" t="s">
        <v>128</v>
      </c>
      <c r="F3" s="4" t="s">
        <v>13</v>
      </c>
      <c r="G3" s="4">
        <v>0.89549565684606425</v>
      </c>
      <c r="H3" s="4">
        <v>111.5</v>
      </c>
      <c r="I3" s="10">
        <v>124.51205</v>
      </c>
      <c r="J3" s="11">
        <v>1018887</v>
      </c>
      <c r="K3" s="11">
        <v>1137791.1129000001</v>
      </c>
    </row>
    <row r="4" spans="1:11" ht="13.5" x14ac:dyDescent="0.25">
      <c r="A4" s="25" t="s">
        <v>10</v>
      </c>
      <c r="B4" s="6">
        <v>18579</v>
      </c>
      <c r="C4" s="8" t="s">
        <v>11</v>
      </c>
      <c r="D4" s="4" t="s">
        <v>53</v>
      </c>
      <c r="E4" s="4" t="s">
        <v>46</v>
      </c>
      <c r="F4" s="4" t="s">
        <v>40</v>
      </c>
      <c r="G4" s="4">
        <v>0.79170295305201499</v>
      </c>
      <c r="H4" s="4">
        <v>18.649999999999999</v>
      </c>
      <c r="I4" s="10">
        <v>23.556814999999997</v>
      </c>
      <c r="J4" s="11">
        <v>346498.35</v>
      </c>
      <c r="K4" s="11">
        <v>437662.06588499993</v>
      </c>
    </row>
    <row r="5" spans="1:11" ht="13.5" x14ac:dyDescent="0.25">
      <c r="A5" s="25" t="s">
        <v>117</v>
      </c>
      <c r="B5" s="6">
        <v>5462588</v>
      </c>
      <c r="C5" s="8" t="s">
        <v>129</v>
      </c>
      <c r="D5" s="4" t="s">
        <v>130</v>
      </c>
      <c r="E5" s="4" t="s">
        <v>131</v>
      </c>
      <c r="F5" s="4" t="s">
        <v>132</v>
      </c>
      <c r="G5" s="4">
        <v>1.4413375612568464</v>
      </c>
      <c r="H5" s="4">
        <v>0.43</v>
      </c>
      <c r="I5" s="10">
        <v>0.29833399999999999</v>
      </c>
      <c r="J5" s="11">
        <v>2348912.84</v>
      </c>
      <c r="K5" s="11">
        <v>1629675.7283919998</v>
      </c>
    </row>
    <row r="6" spans="1:11" ht="13.5" x14ac:dyDescent="0.25">
      <c r="A6" s="25" t="s">
        <v>118</v>
      </c>
      <c r="B6" s="6">
        <v>481690</v>
      </c>
      <c r="C6" s="8" t="s">
        <v>133</v>
      </c>
      <c r="D6" s="4" t="s">
        <v>134</v>
      </c>
      <c r="E6" s="4" t="s">
        <v>135</v>
      </c>
      <c r="F6" s="4" t="s">
        <v>15</v>
      </c>
      <c r="G6" s="4">
        <v>1</v>
      </c>
      <c r="H6" s="4">
        <v>5.9</v>
      </c>
      <c r="I6" s="10">
        <v>5.9</v>
      </c>
      <c r="J6" s="11">
        <v>2841971</v>
      </c>
      <c r="K6" s="11">
        <v>2841971</v>
      </c>
    </row>
    <row r="7" spans="1:11" ht="13.5" x14ac:dyDescent="0.25">
      <c r="A7" s="25" t="s">
        <v>97</v>
      </c>
      <c r="B7" s="6">
        <v>57800</v>
      </c>
      <c r="C7" s="8" t="s">
        <v>99</v>
      </c>
      <c r="D7" s="4" t="s">
        <v>100</v>
      </c>
      <c r="E7" s="4" t="s">
        <v>101</v>
      </c>
      <c r="F7" s="4" t="s">
        <v>17</v>
      </c>
      <c r="G7" s="4">
        <v>108.26000000000002</v>
      </c>
      <c r="H7" s="7">
        <v>5340</v>
      </c>
      <c r="I7" s="10">
        <v>49.325697395159793</v>
      </c>
      <c r="J7" s="11">
        <v>308652000</v>
      </c>
      <c r="K7" s="11">
        <v>2851025.3094402361</v>
      </c>
    </row>
    <row r="8" spans="1:11" ht="13.5" x14ac:dyDescent="0.25">
      <c r="A8" s="25" t="s">
        <v>119</v>
      </c>
      <c r="B8" s="6">
        <v>60427</v>
      </c>
      <c r="C8" s="8" t="s">
        <v>136</v>
      </c>
      <c r="D8" s="4" t="s">
        <v>137</v>
      </c>
      <c r="E8" s="4" t="s">
        <v>138</v>
      </c>
      <c r="F8" s="4" t="s">
        <v>13</v>
      </c>
      <c r="G8" s="4">
        <v>0.89549565684606425</v>
      </c>
      <c r="H8" s="7">
        <v>29.1</v>
      </c>
      <c r="I8" s="10">
        <v>32.495970000000007</v>
      </c>
      <c r="J8" s="11">
        <v>1758425.7000000002</v>
      </c>
      <c r="K8" s="11">
        <v>1963633.9791900003</v>
      </c>
    </row>
    <row r="9" spans="1:11" ht="13.5" x14ac:dyDescent="0.25">
      <c r="A9" s="25" t="s">
        <v>87</v>
      </c>
      <c r="B9" s="6">
        <v>22966</v>
      </c>
      <c r="C9" s="8" t="s">
        <v>89</v>
      </c>
      <c r="D9" s="4" t="s">
        <v>90</v>
      </c>
      <c r="E9" s="4" t="s">
        <v>91</v>
      </c>
      <c r="F9" s="4" t="s">
        <v>13</v>
      </c>
      <c r="G9" s="4">
        <v>0.89549565684606425</v>
      </c>
      <c r="H9" s="7">
        <v>52.82</v>
      </c>
      <c r="I9" s="10">
        <v>58.984094000000006</v>
      </c>
      <c r="J9" s="11">
        <v>1213064.1200000001</v>
      </c>
      <c r="K9" s="11">
        <v>1354628.7028040001</v>
      </c>
    </row>
    <row r="10" spans="1:11" ht="13.5" x14ac:dyDescent="0.25">
      <c r="A10" s="25" t="s">
        <v>120</v>
      </c>
      <c r="B10" s="6">
        <v>92776</v>
      </c>
      <c r="C10" s="8" t="s">
        <v>139</v>
      </c>
      <c r="D10" s="4" t="s">
        <v>140</v>
      </c>
      <c r="E10" s="4" t="s">
        <v>141</v>
      </c>
      <c r="F10" s="4" t="s">
        <v>40</v>
      </c>
      <c r="G10" s="4">
        <v>0.79170295305201499</v>
      </c>
      <c r="H10" s="10">
        <v>16.6599526</v>
      </c>
      <c r="I10" s="10">
        <v>21.043186129059997</v>
      </c>
      <c r="J10" s="11">
        <v>1545643.7624176</v>
      </c>
      <c r="K10" s="11">
        <v>1952302.6363096703</v>
      </c>
    </row>
    <row r="11" spans="1:11" ht="13.5" x14ac:dyDescent="0.25">
      <c r="A11" s="25" t="s">
        <v>121</v>
      </c>
      <c r="B11" s="6">
        <v>67863</v>
      </c>
      <c r="C11" s="8" t="s">
        <v>142</v>
      </c>
      <c r="D11" s="4" t="s">
        <v>143</v>
      </c>
      <c r="E11" s="4" t="s">
        <v>144</v>
      </c>
      <c r="F11" s="4" t="s">
        <v>13</v>
      </c>
      <c r="G11" s="4">
        <v>0.89549565684606425</v>
      </c>
      <c r="H11" s="7">
        <v>12.45</v>
      </c>
      <c r="I11" s="10">
        <v>13.902915</v>
      </c>
      <c r="J11" s="11">
        <v>844894.35</v>
      </c>
      <c r="K11" s="11">
        <v>943493.52064500004</v>
      </c>
    </row>
    <row r="12" spans="1:11" ht="13.5" x14ac:dyDescent="0.25">
      <c r="A12" s="25" t="s">
        <v>168</v>
      </c>
      <c r="B12" s="6">
        <v>16036</v>
      </c>
      <c r="C12" s="8" t="s">
        <v>174</v>
      </c>
      <c r="D12" s="4" t="s">
        <v>175</v>
      </c>
      <c r="E12" s="4" t="s">
        <v>176</v>
      </c>
      <c r="F12" s="4" t="s">
        <v>13</v>
      </c>
      <c r="G12" s="4">
        <v>0.89549565684606425</v>
      </c>
      <c r="H12" s="4">
        <v>103.15</v>
      </c>
      <c r="I12" s="10">
        <v>115.18760500000002</v>
      </c>
      <c r="J12" s="11">
        <v>1654113.4000000001</v>
      </c>
      <c r="K12" s="11">
        <v>1847148.4337800003</v>
      </c>
    </row>
    <row r="13" spans="1:11" ht="13.5" x14ac:dyDescent="0.25">
      <c r="A13" s="25" t="s">
        <v>38</v>
      </c>
      <c r="B13" s="6">
        <v>31038</v>
      </c>
      <c r="C13" s="8" t="s">
        <v>177</v>
      </c>
      <c r="D13" s="4" t="s">
        <v>178</v>
      </c>
      <c r="E13" s="4" t="s">
        <v>47</v>
      </c>
      <c r="F13" s="4" t="s">
        <v>40</v>
      </c>
      <c r="G13" s="4">
        <v>0.79170295305201499</v>
      </c>
      <c r="H13" s="4">
        <v>51.12</v>
      </c>
      <c r="I13" s="10">
        <v>64.569671999999983</v>
      </c>
      <c r="J13" s="11">
        <v>1586662.5599999998</v>
      </c>
      <c r="K13" s="11">
        <v>2004113.4795359995</v>
      </c>
    </row>
    <row r="14" spans="1:11" ht="13.5" x14ac:dyDescent="0.25">
      <c r="A14" s="25" t="s">
        <v>105</v>
      </c>
      <c r="B14" s="6">
        <v>85000</v>
      </c>
      <c r="C14" s="8" t="s">
        <v>108</v>
      </c>
      <c r="D14" s="4" t="s">
        <v>109</v>
      </c>
      <c r="E14" s="4" t="s">
        <v>110</v>
      </c>
      <c r="F14" s="4" t="s">
        <v>84</v>
      </c>
      <c r="G14" s="4">
        <v>7.8381000000000007</v>
      </c>
      <c r="H14" s="7">
        <v>47.4</v>
      </c>
      <c r="I14" s="10">
        <v>6.0473839323305389</v>
      </c>
      <c r="J14" s="11">
        <v>4029000</v>
      </c>
      <c r="K14" s="11">
        <v>514027.6342480958</v>
      </c>
    </row>
    <row r="15" spans="1:11" ht="13.5" x14ac:dyDescent="0.25">
      <c r="A15" s="25" t="s">
        <v>76</v>
      </c>
      <c r="B15" s="6">
        <v>122615</v>
      </c>
      <c r="C15" s="8" t="s">
        <v>78</v>
      </c>
      <c r="D15" s="4" t="s">
        <v>79</v>
      </c>
      <c r="E15" s="4" t="s">
        <v>80</v>
      </c>
      <c r="F15" s="4" t="s">
        <v>13</v>
      </c>
      <c r="G15" s="4">
        <v>0.89549565684606425</v>
      </c>
      <c r="H15" s="7">
        <v>19.14</v>
      </c>
      <c r="I15" s="10">
        <v>21.373638000000003</v>
      </c>
      <c r="J15" s="11">
        <v>2346851.1</v>
      </c>
      <c r="K15" s="11">
        <v>2620728.6233700002</v>
      </c>
    </row>
    <row r="16" spans="1:11" ht="13.5" x14ac:dyDescent="0.25">
      <c r="A16" s="25" t="s">
        <v>122</v>
      </c>
      <c r="B16" s="6">
        <v>35728</v>
      </c>
      <c r="C16" s="8" t="s">
        <v>145</v>
      </c>
      <c r="D16" s="4" t="s">
        <v>146</v>
      </c>
      <c r="E16" s="4" t="s">
        <v>147</v>
      </c>
      <c r="F16" s="4" t="s">
        <v>12</v>
      </c>
      <c r="G16" s="4">
        <v>9.4931000000000001</v>
      </c>
      <c r="H16" s="7">
        <v>441.3</v>
      </c>
      <c r="I16" s="10">
        <v>46.486395381908963</v>
      </c>
      <c r="J16" s="11">
        <v>15766766.4</v>
      </c>
      <c r="K16" s="11">
        <v>1660865.9342048436</v>
      </c>
    </row>
    <row r="17" spans="1:11" ht="13.5" x14ac:dyDescent="0.25">
      <c r="A17" s="25" t="s">
        <v>59</v>
      </c>
      <c r="B17" s="6">
        <v>94597</v>
      </c>
      <c r="C17" s="8" t="s">
        <v>60</v>
      </c>
      <c r="D17" s="4" t="s">
        <v>61</v>
      </c>
      <c r="E17" s="4" t="s">
        <v>85</v>
      </c>
      <c r="F17" s="4" t="s">
        <v>13</v>
      </c>
      <c r="G17" s="4">
        <v>0.89549565684606425</v>
      </c>
      <c r="H17" s="7">
        <v>16.084</v>
      </c>
      <c r="I17" s="10">
        <v>17.961002799999999</v>
      </c>
      <c r="J17" s="11">
        <v>1521498.148</v>
      </c>
      <c r="K17" s="11">
        <v>1699056.9818716</v>
      </c>
    </row>
    <row r="18" spans="1:11" ht="13.5" x14ac:dyDescent="0.25">
      <c r="A18" s="25" t="s">
        <v>169</v>
      </c>
      <c r="B18" s="6">
        <v>26200</v>
      </c>
      <c r="C18" s="8" t="s">
        <v>179</v>
      </c>
      <c r="D18" s="4" t="s">
        <v>180</v>
      </c>
      <c r="E18" s="4" t="s">
        <v>181</v>
      </c>
      <c r="F18" s="4" t="s">
        <v>17</v>
      </c>
      <c r="G18" s="4">
        <v>108.26000000000002</v>
      </c>
      <c r="H18" s="4">
        <v>5440</v>
      </c>
      <c r="I18" s="10">
        <v>50.24939959357102</v>
      </c>
      <c r="J18" s="11">
        <v>142528000</v>
      </c>
      <c r="K18" s="11">
        <v>1316534.2693515609</v>
      </c>
    </row>
    <row r="19" spans="1:11" ht="13.5" x14ac:dyDescent="0.25">
      <c r="A19" s="25" t="s">
        <v>44</v>
      </c>
      <c r="B19" s="6">
        <v>2861325</v>
      </c>
      <c r="C19" s="8" t="s">
        <v>45</v>
      </c>
      <c r="D19" s="4" t="s">
        <v>54</v>
      </c>
      <c r="E19" s="4" t="s">
        <v>48</v>
      </c>
      <c r="F19" s="4" t="s">
        <v>40</v>
      </c>
      <c r="G19" s="4">
        <v>0.79170295305201499</v>
      </c>
      <c r="H19" s="7">
        <v>0.57255420000000001</v>
      </c>
      <c r="I19" s="10">
        <v>0.72319321001999992</v>
      </c>
      <c r="J19" s="11">
        <v>1638263.646315</v>
      </c>
      <c r="K19" s="11">
        <v>2069290.8116604763</v>
      </c>
    </row>
    <row r="20" spans="1:11" ht="13.5" x14ac:dyDescent="0.25">
      <c r="A20" s="25" t="s">
        <v>98</v>
      </c>
      <c r="B20" s="6">
        <v>6374</v>
      </c>
      <c r="C20" s="8" t="s">
        <v>102</v>
      </c>
      <c r="D20" s="4" t="s">
        <v>103</v>
      </c>
      <c r="E20" s="4" t="s">
        <v>104</v>
      </c>
      <c r="F20" s="4" t="s">
        <v>13</v>
      </c>
      <c r="G20" s="4">
        <v>0.89549565684606425</v>
      </c>
      <c r="H20" s="7">
        <v>338.6</v>
      </c>
      <c r="I20" s="10">
        <v>378.11462000000006</v>
      </c>
      <c r="J20" s="11">
        <v>2158236.4000000004</v>
      </c>
      <c r="K20" s="11">
        <v>2410102.5878800005</v>
      </c>
    </row>
    <row r="21" spans="1:11" ht="13.5" x14ac:dyDescent="0.25">
      <c r="A21" s="25" t="s">
        <v>26</v>
      </c>
      <c r="B21" s="6">
        <v>46180</v>
      </c>
      <c r="C21" s="8" t="s">
        <v>22</v>
      </c>
      <c r="D21" s="4" t="s">
        <v>23</v>
      </c>
      <c r="E21" s="4" t="s">
        <v>149</v>
      </c>
      <c r="F21" s="4" t="s">
        <v>12</v>
      </c>
      <c r="G21" s="4">
        <v>9.4931000000000001</v>
      </c>
      <c r="H21" s="7">
        <v>532.5</v>
      </c>
      <c r="I21" s="10">
        <v>56.093373081501298</v>
      </c>
      <c r="J21" s="11">
        <v>24590850</v>
      </c>
      <c r="K21" s="11">
        <v>2590391.9689037302</v>
      </c>
    </row>
    <row r="22" spans="1:11" ht="13.5" x14ac:dyDescent="0.25">
      <c r="A22" s="25" t="s">
        <v>123</v>
      </c>
      <c r="B22" s="6">
        <v>251780</v>
      </c>
      <c r="C22" s="8" t="s">
        <v>19</v>
      </c>
      <c r="D22" s="4" t="s">
        <v>20</v>
      </c>
      <c r="E22" s="4" t="s">
        <v>111</v>
      </c>
      <c r="F22" s="4" t="s">
        <v>21</v>
      </c>
      <c r="G22" s="4">
        <v>8.7531999999999996</v>
      </c>
      <c r="H22" s="7">
        <v>203</v>
      </c>
      <c r="I22" s="10">
        <v>23.191518530366039</v>
      </c>
      <c r="J22" s="11">
        <v>51111340</v>
      </c>
      <c r="K22" s="11">
        <v>5839160.5355755612</v>
      </c>
    </row>
    <row r="23" spans="1:11" ht="13.5" x14ac:dyDescent="0.25">
      <c r="A23" s="25" t="s">
        <v>77</v>
      </c>
      <c r="B23" s="6">
        <v>96600</v>
      </c>
      <c r="C23" s="8" t="s">
        <v>81</v>
      </c>
      <c r="D23" s="4" t="s">
        <v>82</v>
      </c>
      <c r="E23" s="4" t="s">
        <v>83</v>
      </c>
      <c r="F23" s="4" t="s">
        <v>17</v>
      </c>
      <c r="G23" s="4">
        <v>108.26000000000002</v>
      </c>
      <c r="H23" s="7">
        <v>2913</v>
      </c>
      <c r="I23" s="10">
        <v>26.907445039719189</v>
      </c>
      <c r="J23" s="11">
        <v>281395800</v>
      </c>
      <c r="K23" s="11">
        <v>2599259.1908368738</v>
      </c>
    </row>
    <row r="24" spans="1:11" ht="13.5" x14ac:dyDescent="0.25">
      <c r="A24" s="25" t="s">
        <v>124</v>
      </c>
      <c r="B24" s="6">
        <v>15747</v>
      </c>
      <c r="C24" s="8" t="s">
        <v>150</v>
      </c>
      <c r="D24" s="4" t="s">
        <v>151</v>
      </c>
      <c r="E24" s="4" t="s">
        <v>152</v>
      </c>
      <c r="F24" s="4" t="s">
        <v>15</v>
      </c>
      <c r="G24" s="4">
        <v>1</v>
      </c>
      <c r="H24" s="7">
        <v>139.85</v>
      </c>
      <c r="I24" s="10">
        <v>139.85</v>
      </c>
      <c r="J24" s="11">
        <v>2202217.9499999997</v>
      </c>
      <c r="K24" s="11">
        <v>2202217.9499999997</v>
      </c>
    </row>
    <row r="25" spans="1:11" ht="13.5" x14ac:dyDescent="0.25">
      <c r="A25" s="25" t="s">
        <v>67</v>
      </c>
      <c r="B25" s="6">
        <v>80589</v>
      </c>
      <c r="C25" s="8" t="s">
        <v>68</v>
      </c>
      <c r="D25" s="4" t="s">
        <v>69</v>
      </c>
      <c r="E25" s="4" t="s">
        <v>70</v>
      </c>
      <c r="F25" s="4" t="s">
        <v>50</v>
      </c>
      <c r="G25" s="4">
        <v>6.6863999999999999</v>
      </c>
      <c r="H25" s="7">
        <v>314.7</v>
      </c>
      <c r="I25" s="10">
        <v>47.065685570710698</v>
      </c>
      <c r="J25" s="11">
        <v>25361358.300000001</v>
      </c>
      <c r="K25" s="11">
        <v>3792976.5344580044</v>
      </c>
    </row>
    <row r="26" spans="1:11" ht="13.5" x14ac:dyDescent="0.25">
      <c r="A26" s="25" t="s">
        <v>39</v>
      </c>
      <c r="B26" s="6">
        <v>3100</v>
      </c>
      <c r="C26" s="8" t="s">
        <v>41</v>
      </c>
      <c r="D26" s="4" t="s">
        <v>42</v>
      </c>
      <c r="E26" s="4" t="s">
        <v>43</v>
      </c>
      <c r="F26" s="4" t="s">
        <v>17</v>
      </c>
      <c r="G26" s="4">
        <v>108.26000000000002</v>
      </c>
      <c r="H26" s="7">
        <v>5600</v>
      </c>
      <c r="I26" s="10">
        <v>51.727323111028994</v>
      </c>
      <c r="J26" s="11">
        <v>17360000</v>
      </c>
      <c r="K26" s="11">
        <v>160354.70164418989</v>
      </c>
    </row>
    <row r="27" spans="1:11" ht="13.5" x14ac:dyDescent="0.25">
      <c r="A27" s="25" t="s">
        <v>170</v>
      </c>
      <c r="B27" s="6">
        <v>443000</v>
      </c>
      <c r="C27" s="8" t="s">
        <v>182</v>
      </c>
      <c r="D27" s="4" t="s">
        <v>183</v>
      </c>
      <c r="E27" s="4" t="s">
        <v>184</v>
      </c>
      <c r="F27" s="4" t="s">
        <v>84</v>
      </c>
      <c r="G27" s="4">
        <v>7.8381000000000007</v>
      </c>
      <c r="H27" s="7">
        <v>22</v>
      </c>
      <c r="I27" s="10">
        <v>2.8068026690141741</v>
      </c>
      <c r="J27" s="11">
        <v>9746000</v>
      </c>
      <c r="K27" s="11">
        <v>1243413.5823732791</v>
      </c>
    </row>
    <row r="28" spans="1:11" ht="13.5" x14ac:dyDescent="0.25">
      <c r="A28" s="25" t="s">
        <v>106</v>
      </c>
      <c r="B28" s="6">
        <v>313162</v>
      </c>
      <c r="C28" s="8" t="s">
        <v>112</v>
      </c>
      <c r="D28" s="4" t="s">
        <v>113</v>
      </c>
      <c r="E28" s="4" t="s">
        <v>114</v>
      </c>
      <c r="F28" s="4" t="s">
        <v>40</v>
      </c>
      <c r="G28" s="4">
        <v>0.79170295305201499</v>
      </c>
      <c r="H28" s="7">
        <v>3.75</v>
      </c>
      <c r="I28" s="10">
        <v>4.7366249999999992</v>
      </c>
      <c r="J28" s="11">
        <v>1174357.5</v>
      </c>
      <c r="K28" s="11">
        <v>1483330.9582499999</v>
      </c>
    </row>
    <row r="29" spans="1:11" ht="13.5" x14ac:dyDescent="0.25">
      <c r="A29" s="25" t="s">
        <v>72</v>
      </c>
      <c r="B29" s="6">
        <v>256278</v>
      </c>
      <c r="C29" s="8" t="s">
        <v>73</v>
      </c>
      <c r="D29" s="4" t="s">
        <v>74</v>
      </c>
      <c r="E29" s="4" t="s">
        <v>75</v>
      </c>
      <c r="F29" s="4" t="s">
        <v>13</v>
      </c>
      <c r="G29" s="4">
        <v>0.89549565684606425</v>
      </c>
      <c r="H29" s="7">
        <v>3.8210000000000002</v>
      </c>
      <c r="I29" s="10">
        <v>4.2669107000000004</v>
      </c>
      <c r="J29" s="11">
        <v>979238.23800000001</v>
      </c>
      <c r="K29" s="11">
        <v>1093515.3403746001</v>
      </c>
    </row>
    <row r="30" spans="1:11" ht="13.5" x14ac:dyDescent="0.25">
      <c r="A30" s="25" t="s">
        <v>52</v>
      </c>
      <c r="B30" s="6">
        <v>31210</v>
      </c>
      <c r="C30" s="8" t="s">
        <v>55</v>
      </c>
      <c r="D30" s="4" t="s">
        <v>56</v>
      </c>
      <c r="E30" s="4" t="s">
        <v>86</v>
      </c>
      <c r="F30" s="4" t="s">
        <v>13</v>
      </c>
      <c r="G30" s="4">
        <v>0.89549565684606425</v>
      </c>
      <c r="H30" s="9">
        <v>110.42</v>
      </c>
      <c r="I30" s="10">
        <v>123.306014</v>
      </c>
      <c r="J30" s="11">
        <v>3446208.2</v>
      </c>
      <c r="K30" s="11">
        <v>3848380.6969400006</v>
      </c>
    </row>
    <row r="31" spans="1:11" ht="13.5" x14ac:dyDescent="0.25">
      <c r="A31" s="25" t="s">
        <v>171</v>
      </c>
      <c r="B31" s="6">
        <v>21200</v>
      </c>
      <c r="C31" s="8" t="s">
        <v>185</v>
      </c>
      <c r="D31" s="4" t="s">
        <v>186</v>
      </c>
      <c r="E31" s="4" t="s">
        <v>187</v>
      </c>
      <c r="F31" s="4" t="s">
        <v>17</v>
      </c>
      <c r="G31" s="4">
        <v>108.26000000000002</v>
      </c>
      <c r="H31" s="9">
        <v>5250</v>
      </c>
      <c r="I31" s="10">
        <v>48.49436541658968</v>
      </c>
      <c r="J31" s="11">
        <v>111300000</v>
      </c>
      <c r="K31" s="11">
        <v>1028080.5468317013</v>
      </c>
    </row>
    <row r="32" spans="1:11" ht="13.5" x14ac:dyDescent="0.25">
      <c r="A32" s="25" t="s">
        <v>172</v>
      </c>
      <c r="B32" s="6">
        <v>53000</v>
      </c>
      <c r="C32" s="8" t="s">
        <v>188</v>
      </c>
      <c r="D32" s="4" t="s">
        <v>189</v>
      </c>
      <c r="E32" s="4" t="s">
        <v>190</v>
      </c>
      <c r="F32" s="4" t="s">
        <v>17</v>
      </c>
      <c r="G32" s="4">
        <v>108.26000000000002</v>
      </c>
      <c r="H32" s="9">
        <v>3666</v>
      </c>
      <c r="I32" s="10">
        <v>33.862922593755769</v>
      </c>
      <c r="J32" s="11">
        <v>194298000</v>
      </c>
      <c r="K32" s="11">
        <v>1794734.8974690556</v>
      </c>
    </row>
    <row r="33" spans="1:11" ht="13.5" x14ac:dyDescent="0.25">
      <c r="A33" s="25" t="s">
        <v>125</v>
      </c>
      <c r="B33" s="6">
        <v>16883</v>
      </c>
      <c r="C33" s="8" t="s">
        <v>92</v>
      </c>
      <c r="D33" s="4" t="s">
        <v>93</v>
      </c>
      <c r="E33" s="4" t="s">
        <v>115</v>
      </c>
      <c r="F33" s="4" t="s">
        <v>15</v>
      </c>
      <c r="G33" s="4">
        <v>1</v>
      </c>
      <c r="H33" s="9">
        <v>16.97</v>
      </c>
      <c r="I33" s="10">
        <v>16.97</v>
      </c>
      <c r="J33" s="11">
        <v>286504.51</v>
      </c>
      <c r="K33" s="11">
        <v>286504.51</v>
      </c>
    </row>
    <row r="34" spans="1:11" x14ac:dyDescent="0.2">
      <c r="A34" s="8" t="s">
        <v>88</v>
      </c>
      <c r="B34" s="6">
        <v>104400</v>
      </c>
      <c r="C34" s="8" t="s">
        <v>94</v>
      </c>
      <c r="D34" s="4" t="s">
        <v>95</v>
      </c>
      <c r="E34" s="4" t="s">
        <v>96</v>
      </c>
      <c r="F34" s="4" t="s">
        <v>17</v>
      </c>
      <c r="G34" s="4">
        <v>108.26000000000002</v>
      </c>
      <c r="H34" s="9">
        <v>3669</v>
      </c>
      <c r="I34" s="10">
        <v>33.890633659708101</v>
      </c>
      <c r="J34" s="11">
        <v>383043600</v>
      </c>
      <c r="K34" s="11">
        <v>3538182.1540735262</v>
      </c>
    </row>
    <row r="35" spans="1:11" x14ac:dyDescent="0.2">
      <c r="A35" s="12" t="s">
        <v>173</v>
      </c>
      <c r="B35" s="6">
        <v>105400</v>
      </c>
      <c r="C35" s="8" t="s">
        <v>17</v>
      </c>
      <c r="F35" s="4" t="s">
        <v>17</v>
      </c>
      <c r="G35" s="4">
        <v>108.26000000000002</v>
      </c>
      <c r="H35" s="9">
        <v>1</v>
      </c>
      <c r="I35" s="10">
        <v>9.2370219841123209E-3</v>
      </c>
      <c r="J35" s="11">
        <v>105400</v>
      </c>
      <c r="K35" s="11">
        <v>973.58211712543857</v>
      </c>
    </row>
    <row r="36" spans="1:11" x14ac:dyDescent="0.2">
      <c r="A36" s="12" t="s">
        <v>24</v>
      </c>
      <c r="B36" s="6">
        <v>2058568.41</v>
      </c>
      <c r="C36" s="8" t="s">
        <v>25</v>
      </c>
      <c r="F36" s="4" t="s">
        <v>15</v>
      </c>
      <c r="G36" s="4">
        <v>1</v>
      </c>
      <c r="H36" s="9">
        <v>1</v>
      </c>
      <c r="I36" s="10">
        <v>1</v>
      </c>
      <c r="J36" s="11">
        <v>2058568.41</v>
      </c>
      <c r="K36" s="11">
        <v>2058568.41</v>
      </c>
    </row>
    <row r="37" spans="1:11" x14ac:dyDescent="0.2">
      <c r="A37" s="12" t="s">
        <v>107</v>
      </c>
      <c r="B37" s="6">
        <v>0.01</v>
      </c>
      <c r="C37" s="8" t="s">
        <v>15</v>
      </c>
      <c r="F37" s="4" t="s">
        <v>15</v>
      </c>
      <c r="G37" s="4">
        <v>1</v>
      </c>
      <c r="H37" s="9">
        <v>1</v>
      </c>
      <c r="I37" s="10">
        <v>1</v>
      </c>
      <c r="J37" s="11">
        <v>0.01</v>
      </c>
      <c r="K37" s="11">
        <v>0.01</v>
      </c>
    </row>
    <row r="38" spans="1:11" x14ac:dyDescent="0.2">
      <c r="A38" s="12"/>
      <c r="B38" s="6"/>
      <c r="C38" s="8"/>
      <c r="H38" s="9"/>
      <c r="I38" s="10"/>
      <c r="J38" s="11"/>
      <c r="K38" s="11"/>
    </row>
    <row r="39" spans="1:11" x14ac:dyDescent="0.2">
      <c r="H39" s="7"/>
      <c r="I39" s="10"/>
      <c r="J39" s="11"/>
      <c r="K39" s="11"/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66312407.208944894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27</v>
      </c>
    </row>
    <row r="45" spans="1:11" x14ac:dyDescent="0.2">
      <c r="A45" s="34" t="s">
        <v>155</v>
      </c>
      <c r="C45" s="26" t="s">
        <v>99</v>
      </c>
      <c r="K45" s="11">
        <v>67805.283576574904</v>
      </c>
    </row>
    <row r="46" spans="1:11" x14ac:dyDescent="0.2">
      <c r="A46" s="35" t="s">
        <v>166</v>
      </c>
      <c r="C46" s="27" t="s">
        <v>89</v>
      </c>
      <c r="K46" s="11">
        <v>25355.700863999999</v>
      </c>
    </row>
    <row r="47" spans="1:11" x14ac:dyDescent="0.2">
      <c r="A47" s="35" t="s">
        <v>191</v>
      </c>
      <c r="C47" s="27" t="s">
        <v>139</v>
      </c>
      <c r="K47" s="11">
        <v>8192.1200000000008</v>
      </c>
    </row>
    <row r="48" spans="1:11" x14ac:dyDescent="0.2">
      <c r="A48" s="35" t="s">
        <v>36</v>
      </c>
      <c r="C48" s="27" t="s">
        <v>14</v>
      </c>
      <c r="K48" s="11">
        <v>13334.838543000002</v>
      </c>
    </row>
    <row r="49" spans="1:11" x14ac:dyDescent="0.2">
      <c r="A49" s="34" t="s">
        <v>36</v>
      </c>
      <c r="C49" s="26" t="s">
        <v>14</v>
      </c>
      <c r="K49" s="11">
        <v>11011.678197000001</v>
      </c>
    </row>
    <row r="50" spans="1:11" x14ac:dyDescent="0.2">
      <c r="A50" s="34" t="s">
        <v>28</v>
      </c>
      <c r="C50" s="26" t="s">
        <v>16</v>
      </c>
      <c r="K50" s="11">
        <v>9569.4043120000006</v>
      </c>
    </row>
    <row r="51" spans="1:11" x14ac:dyDescent="0.2">
      <c r="A51" s="35" t="s">
        <v>28</v>
      </c>
      <c r="C51" s="27" t="s">
        <v>16</v>
      </c>
      <c r="K51" s="11">
        <v>10632.670217000001</v>
      </c>
    </row>
    <row r="52" spans="1:11" x14ac:dyDescent="0.2">
      <c r="A52" s="34" t="s">
        <v>156</v>
      </c>
      <c r="C52" s="26" t="s">
        <v>60</v>
      </c>
      <c r="K52" s="11">
        <v>13765.594401000002</v>
      </c>
    </row>
    <row r="53" spans="1:11" x14ac:dyDescent="0.2">
      <c r="A53" s="34" t="s">
        <v>157</v>
      </c>
      <c r="C53" s="26" t="s">
        <v>148</v>
      </c>
      <c r="K53" s="11">
        <v>1200.8128579346017</v>
      </c>
    </row>
    <row r="54" spans="1:11" x14ac:dyDescent="0.2">
      <c r="A54" s="34" t="s">
        <v>64</v>
      </c>
      <c r="C54" s="26" t="s">
        <v>37</v>
      </c>
      <c r="K54" s="11">
        <v>7751.4725470000003</v>
      </c>
    </row>
    <row r="55" spans="1:11" x14ac:dyDescent="0.2">
      <c r="A55" s="35" t="s">
        <v>167</v>
      </c>
      <c r="C55" s="27" t="s">
        <v>18</v>
      </c>
      <c r="K55" s="11">
        <v>3122.1134306299646</v>
      </c>
    </row>
    <row r="56" spans="1:11" x14ac:dyDescent="0.2">
      <c r="A56" s="34" t="s">
        <v>192</v>
      </c>
      <c r="C56" s="26" t="s">
        <v>22</v>
      </c>
      <c r="K56" s="11">
        <v>51209.420526487658</v>
      </c>
    </row>
    <row r="57" spans="1:11" x14ac:dyDescent="0.2">
      <c r="A57" s="35" t="s">
        <v>158</v>
      </c>
      <c r="C57" s="27" t="s">
        <v>81</v>
      </c>
      <c r="K57" s="11">
        <v>2445.9634213929426</v>
      </c>
    </row>
    <row r="58" spans="1:11" x14ac:dyDescent="0.2">
      <c r="A58" s="34" t="s">
        <v>158</v>
      </c>
      <c r="C58" s="26" t="s">
        <v>81</v>
      </c>
      <c r="K58" s="11">
        <v>22013.670792536483</v>
      </c>
    </row>
    <row r="59" spans="1:11" x14ac:dyDescent="0.2">
      <c r="A59" s="35" t="s">
        <v>51</v>
      </c>
      <c r="C59" s="27" t="s">
        <v>49</v>
      </c>
      <c r="K59" s="11">
        <v>5674.6889207944478</v>
      </c>
    </row>
    <row r="60" spans="1:11" x14ac:dyDescent="0.2">
      <c r="A60" s="34" t="s">
        <v>62</v>
      </c>
      <c r="C60" s="26" t="s">
        <v>58</v>
      </c>
      <c r="K60" s="11">
        <v>1548.9142139267767</v>
      </c>
    </row>
    <row r="61" spans="1:11" x14ac:dyDescent="0.2">
      <c r="A61" s="34" t="s">
        <v>65</v>
      </c>
      <c r="C61" s="26" t="s">
        <v>55</v>
      </c>
      <c r="G61" s="13"/>
      <c r="K61" s="11">
        <v>14220.828323000002</v>
      </c>
    </row>
    <row r="62" spans="1:11" x14ac:dyDescent="0.2">
      <c r="A62" s="34" t="s">
        <v>65</v>
      </c>
      <c r="C62" s="26" t="s">
        <v>55</v>
      </c>
      <c r="G62" s="13"/>
      <c r="K62" s="11">
        <v>13788.408582</v>
      </c>
    </row>
    <row r="63" spans="1:11" x14ac:dyDescent="0.2">
      <c r="A63" s="34" t="s">
        <v>24</v>
      </c>
      <c r="C63" s="26" t="s">
        <v>25</v>
      </c>
      <c r="G63" s="13"/>
      <c r="K63" s="11">
        <v>3640.65</v>
      </c>
    </row>
    <row r="64" spans="1:11" x14ac:dyDescent="0.2">
      <c r="A64" s="34" t="s">
        <v>159</v>
      </c>
      <c r="C64" s="26" t="s">
        <v>94</v>
      </c>
      <c r="G64" s="13"/>
      <c r="K64" s="11">
        <v>86791.058562719365</v>
      </c>
    </row>
    <row r="65" spans="1:11" x14ac:dyDescent="0.2">
      <c r="A65" s="34" t="s">
        <v>66</v>
      </c>
      <c r="C65" s="4" t="s">
        <v>57</v>
      </c>
      <c r="K65" s="11">
        <v>7256.3947690000005</v>
      </c>
    </row>
    <row r="66" spans="1:11" x14ac:dyDescent="0.2">
      <c r="A66" s="35"/>
      <c r="K66" s="11"/>
    </row>
    <row r="67" spans="1:11" x14ac:dyDescent="0.2">
      <c r="A67" s="8"/>
      <c r="K67" s="11"/>
    </row>
    <row r="68" spans="1:11" x14ac:dyDescent="0.2">
      <c r="K68" s="23">
        <f>SUM(K45:K67)</f>
        <v>380331.68705799722</v>
      </c>
    </row>
    <row r="70" spans="1:11" x14ac:dyDescent="0.2">
      <c r="A70" s="1" t="s">
        <v>29</v>
      </c>
    </row>
    <row r="71" spans="1:11" customFormat="1" x14ac:dyDescent="0.2">
      <c r="A71" s="21" t="s">
        <v>0</v>
      </c>
      <c r="B71" s="22" t="s">
        <v>30</v>
      </c>
      <c r="C71" s="21" t="s">
        <v>31</v>
      </c>
      <c r="D71" s="21" t="s">
        <v>32</v>
      </c>
      <c r="E71" s="21" t="s">
        <v>33</v>
      </c>
      <c r="F71" s="20" t="s">
        <v>34</v>
      </c>
      <c r="G71" s="21" t="s">
        <v>63</v>
      </c>
      <c r="H71" s="21" t="s">
        <v>6</v>
      </c>
      <c r="I71" s="21" t="s">
        <v>35</v>
      </c>
      <c r="J71" s="21" t="s">
        <v>4</v>
      </c>
      <c r="K71" s="21"/>
    </row>
    <row r="72" spans="1:11" customFormat="1" x14ac:dyDescent="0.2">
      <c r="A72" s="31" t="s">
        <v>193</v>
      </c>
      <c r="B72" s="6">
        <v>2623</v>
      </c>
      <c r="C72" s="8" t="s">
        <v>160</v>
      </c>
      <c r="D72" s="16">
        <v>43616</v>
      </c>
      <c r="E72" s="16">
        <v>43620</v>
      </c>
      <c r="F72" s="29">
        <v>293615.03999999998</v>
      </c>
      <c r="G72" s="14" t="s">
        <v>13</v>
      </c>
      <c r="H72" s="36">
        <v>0.89549565684606425</v>
      </c>
      <c r="I72" s="11">
        <v>327879.91516799998</v>
      </c>
      <c r="J72" s="31" t="s">
        <v>128</v>
      </c>
      <c r="K72" s="18">
        <f t="shared" ref="K72:K74" si="0">+I72</f>
        <v>327879.91516799998</v>
      </c>
    </row>
    <row r="73" spans="1:11" customFormat="1" x14ac:dyDescent="0.2">
      <c r="A73" s="31" t="s">
        <v>194</v>
      </c>
      <c r="B73" s="6">
        <v>23702</v>
      </c>
      <c r="C73" s="8" t="s">
        <v>160</v>
      </c>
      <c r="D73" s="16">
        <v>43616</v>
      </c>
      <c r="E73" s="16">
        <v>43620</v>
      </c>
      <c r="F73" s="29">
        <v>295058.01</v>
      </c>
      <c r="G73" s="14" t="s">
        <v>13</v>
      </c>
      <c r="H73" s="13">
        <v>0.89549565684606425</v>
      </c>
      <c r="I73" s="11">
        <v>329491.279767</v>
      </c>
      <c r="J73" s="31" t="s">
        <v>144</v>
      </c>
      <c r="K73" s="18">
        <f t="shared" si="0"/>
        <v>329491.279767</v>
      </c>
    </row>
    <row r="74" spans="1:11" customFormat="1" x14ac:dyDescent="0.2">
      <c r="A74" s="31"/>
      <c r="B74" s="6"/>
      <c r="C74" s="8"/>
      <c r="D74" s="16"/>
      <c r="E74" s="16"/>
      <c r="F74" s="29"/>
      <c r="G74" s="14"/>
      <c r="H74" s="13"/>
      <c r="I74" s="11"/>
      <c r="J74" s="31"/>
      <c r="K74" s="18"/>
    </row>
    <row r="75" spans="1:11" customFormat="1" x14ac:dyDescent="0.2">
      <c r="A75" s="8"/>
      <c r="B75" s="6"/>
      <c r="C75" s="8"/>
      <c r="D75" s="16"/>
      <c r="E75" s="16"/>
      <c r="F75" s="29"/>
      <c r="G75" s="14"/>
      <c r="H75" s="30"/>
      <c r="I75" s="11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>
        <f t="shared" ref="K77:K78" si="1">+I77</f>
        <v>0</v>
      </c>
    </row>
    <row r="78" spans="1:11" customFormat="1" x14ac:dyDescent="0.2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>
        <f t="shared" si="1"/>
        <v>0</v>
      </c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9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20">
        <f>SUM(I72:I81)</f>
        <v>657371.19493500004</v>
      </c>
      <c r="J82" s="14"/>
      <c r="K82" s="20">
        <f>SUM(K72:K81)</f>
        <v>657371.19493500004</v>
      </c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 t="s">
        <v>195</v>
      </c>
      <c r="B84" s="15">
        <v>13640</v>
      </c>
      <c r="C84" s="14" t="s">
        <v>161</v>
      </c>
      <c r="D84" s="16">
        <v>43615</v>
      </c>
      <c r="E84" s="16">
        <v>43619</v>
      </c>
      <c r="F84" s="33">
        <v>261346.38</v>
      </c>
      <c r="G84" s="14" t="s">
        <v>40</v>
      </c>
      <c r="H84" s="32">
        <v>0.79170295305201499</v>
      </c>
      <c r="I84" s="18">
        <v>330106.61257799994</v>
      </c>
      <c r="J84" s="14" t="s">
        <v>46</v>
      </c>
      <c r="K84" s="18">
        <f t="shared" ref="K84:K85" si="2">+I84</f>
        <v>330106.61257799994</v>
      </c>
    </row>
    <row r="85" spans="1:11" customFormat="1" x14ac:dyDescent="0.2">
      <c r="A85" s="14" t="s">
        <v>196</v>
      </c>
      <c r="B85" s="15">
        <v>4688</v>
      </c>
      <c r="C85" s="14" t="s">
        <v>161</v>
      </c>
      <c r="D85" s="16">
        <v>43616</v>
      </c>
      <c r="E85" s="16">
        <v>43620</v>
      </c>
      <c r="F85" s="33">
        <v>810832.09</v>
      </c>
      <c r="G85" s="14" t="s">
        <v>154</v>
      </c>
      <c r="H85" s="32">
        <v>1.0005999999999999</v>
      </c>
      <c r="I85" s="18">
        <v>810345.88247051777</v>
      </c>
      <c r="J85" s="14" t="s">
        <v>153</v>
      </c>
      <c r="K85" s="18">
        <f t="shared" si="2"/>
        <v>810345.88247051777</v>
      </c>
    </row>
    <row r="86" spans="1:11" customFormat="1" x14ac:dyDescent="0.2">
      <c r="A86" s="8"/>
      <c r="B86" s="15"/>
      <c r="C86" s="14"/>
      <c r="D86" s="16"/>
      <c r="E86" s="16"/>
      <c r="F86" s="29"/>
      <c r="G86" s="14"/>
      <c r="H86" s="13"/>
      <c r="I86" s="11"/>
      <c r="J86" s="14"/>
      <c r="K86" s="18"/>
    </row>
    <row r="87" spans="1:11" customFormat="1" x14ac:dyDescent="0.2">
      <c r="A87" s="8"/>
      <c r="B87" s="15"/>
      <c r="C87" s="14"/>
      <c r="D87" s="16"/>
      <c r="E87" s="16"/>
      <c r="F87" s="29"/>
      <c r="G87" s="14"/>
      <c r="H87" s="13"/>
      <c r="I87" s="11"/>
      <c r="J87" s="14"/>
      <c r="K87" s="18"/>
    </row>
    <row r="88" spans="1:11" customFormat="1" x14ac:dyDescent="0.2">
      <c r="A88" s="14"/>
      <c r="B88" s="15"/>
      <c r="C88" s="14"/>
      <c r="D88" s="16"/>
      <c r="E88" s="16"/>
      <c r="F88" s="17"/>
      <c r="G88" s="14"/>
      <c r="H88" s="4"/>
      <c r="I88" s="18"/>
      <c r="J88" s="14"/>
      <c r="K88" s="18"/>
    </row>
    <row r="89" spans="1:11" customFormat="1" x14ac:dyDescent="0.2">
      <c r="A89" s="14"/>
      <c r="B89" s="15"/>
      <c r="C89" s="14"/>
      <c r="D89" s="16"/>
      <c r="E89" s="16"/>
      <c r="F89" s="17"/>
      <c r="G89" s="14"/>
      <c r="H89" s="4"/>
      <c r="I89" s="18"/>
      <c r="J89" s="14"/>
      <c r="K89" s="18"/>
    </row>
    <row r="90" spans="1:11" customFormat="1" x14ac:dyDescent="0.2">
      <c r="A90" s="14"/>
      <c r="B90" s="15"/>
      <c r="C90" s="14"/>
      <c r="D90" s="16"/>
      <c r="E90" s="16"/>
      <c r="F90" s="17"/>
      <c r="G90" s="14"/>
      <c r="H90" s="4"/>
      <c r="I90" s="18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x14ac:dyDescent="0.2">
      <c r="I93" s="28">
        <f>SUM(I84:I92)</f>
        <v>1140452.4950485178</v>
      </c>
      <c r="K93" s="23">
        <f>SUM(K84:K92)</f>
        <v>1140452.4950485178</v>
      </c>
    </row>
    <row r="97" spans="11:11" x14ac:dyDescent="0.2">
      <c r="K97" s="24">
        <f>+K42+K68-K82+K93</f>
        <v>67175820.196116403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2019-06-19T23:50:43Z</dcterms:modified>
</cp:coreProperties>
</file>