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19-11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2" i="1" l="1"/>
  <c r="K71" i="1" l="1"/>
  <c r="I85" i="1" l="1"/>
  <c r="I96" i="1" l="1"/>
  <c r="K81" i="1" l="1"/>
  <c r="K96" i="1" l="1"/>
  <c r="K85" i="1" l="1"/>
  <c r="K100" i="1" s="1"/>
</calcChain>
</file>

<file path=xl/sharedStrings.xml><?xml version="1.0" encoding="utf-8"?>
<sst xmlns="http://schemas.openxmlformats.org/spreadsheetml/2006/main" count="259" uniqueCount="205">
  <si>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</si>
  <si>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</si>
  <si>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</si>
  <si>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</si>
  <si>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</si>
  <si>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</si>
  <si>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</si>
  <si>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</si>
  <si>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</si>
  <si>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</si>
  <si>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ASHTEAD GROUP PLC</t>
  </si>
  <si>
    <t>005367008</t>
  </si>
  <si>
    <t>SEK</t>
  </si>
  <si>
    <t>EUR</t>
  </si>
  <si>
    <t>BSHYK5903</t>
  </si>
  <si>
    <t>USD</t>
  </si>
  <si>
    <t>494351901</t>
  </si>
  <si>
    <t>JPY</t>
  </si>
  <si>
    <t>B02L48900</t>
  </si>
  <si>
    <t>B02L486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</si>
  <si>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</si>
  <si>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</si>
  <si>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</si>
  <si>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</si>
  <si>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</si>
  <si>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</si>
  <si>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</si>
  <si>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</si>
  <si>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</si>
  <si>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</si>
  <si>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</si>
  <si>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</si>
  <si>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</si>
  <si>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</si>
  <si>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</si>
  <si>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 COMMON STOCK</t>
  </si>
  <si>
    <t>BB22L9907</t>
  </si>
  <si>
    <t>FERGUSON PLC</t>
  </si>
  <si>
    <t>GBP</t>
  </si>
  <si>
    <t>B61BG9905</t>
  </si>
  <si>
    <t>AHT LN</t>
  </si>
  <si>
    <t>FERG LN</t>
  </si>
  <si>
    <t>B798FW902</t>
  </si>
  <si>
    <t>DKK</t>
  </si>
  <si>
    <t>NOVOZYMES A/S B SHARES COMMON STOCK DKK2.0</t>
  </si>
  <si>
    <t>SAP SE</t>
  </si>
  <si>
    <t>0053673</t>
  </si>
  <si>
    <t>484628904</t>
  </si>
  <si>
    <t>4846288</t>
  </si>
  <si>
    <t>435413901</t>
  </si>
  <si>
    <t>B44XTX902</t>
  </si>
  <si>
    <t>588950907</t>
  </si>
  <si>
    <t>PANDORA A/S COMMON STOCK DKK.01</t>
  </si>
  <si>
    <t>Currency</t>
  </si>
  <si>
    <t>KION GROUP AG COMMON STOCK</t>
  </si>
  <si>
    <t>SAP SE COMMON STOCK</t>
  </si>
  <si>
    <t>UNITED INTERNET AG REG SHARE COMMON STOCK</t>
  </si>
  <si>
    <t>NOVO NORDISK A/S B</t>
  </si>
  <si>
    <t>ACI07GG13</t>
  </si>
  <si>
    <t>BHC8X90</t>
  </si>
  <si>
    <t>NOVOB DC</t>
  </si>
  <si>
    <t>local price CW</t>
  </si>
  <si>
    <t>NET ONE SYSTEMS CO LTD</t>
  </si>
  <si>
    <t>603654906</t>
  </si>
  <si>
    <t>6036548</t>
  </si>
  <si>
    <t>7518 JP</t>
  </si>
  <si>
    <t>HKD</t>
  </si>
  <si>
    <t>BAYER AG REG</t>
  </si>
  <si>
    <t>TAKEDA PHARMACEUTICAL CO LTD</t>
  </si>
  <si>
    <t>506921907</t>
  </si>
  <si>
    <t>5069211</t>
  </si>
  <si>
    <t>BAYN GR</t>
  </si>
  <si>
    <t>874060205</t>
  </si>
  <si>
    <t>B3VW0Z0</t>
  </si>
  <si>
    <t>687044008</t>
  </si>
  <si>
    <t>6870445</t>
  </si>
  <si>
    <t>4502 JP</t>
  </si>
  <si>
    <t>BANDAI NAMCO HOLDINGS INC</t>
  </si>
  <si>
    <t>LVMH MOET HENNESSY LOUIS VUI</t>
  </si>
  <si>
    <t>B0JDQD905</t>
  </si>
  <si>
    <t>B0JDQD4</t>
  </si>
  <si>
    <t>7832 JP</t>
  </si>
  <si>
    <t>406141903</t>
  </si>
  <si>
    <t>4061412</t>
  </si>
  <si>
    <t>MC FP</t>
  </si>
  <si>
    <t>GALAXY ENTERTAINMENT GROUP L</t>
  </si>
  <si>
    <t>RENTOKIL INITIAL PLC</t>
  </si>
  <si>
    <t>646587006</t>
  </si>
  <si>
    <t>6465874</t>
  </si>
  <si>
    <t>27 HK</t>
  </si>
  <si>
    <t>MOWI NO</t>
  </si>
  <si>
    <t>B082RF905</t>
  </si>
  <si>
    <t>B082RF1</t>
  </si>
  <si>
    <t>RTO LN</t>
  </si>
  <si>
    <t>TAK US</t>
  </si>
  <si>
    <t>AIR LIQUIDE SA</t>
  </si>
  <si>
    <t>AVITA MEDICAL LTD</t>
  </si>
  <si>
    <t>AVITA MEDICAL LTD SPONS ADR</t>
  </si>
  <si>
    <t>BASIC FIT NV</t>
  </si>
  <si>
    <t>ENGIE</t>
  </si>
  <si>
    <t>MOWI ASA</t>
  </si>
  <si>
    <t>NICE LTD   SPON ADR</t>
  </si>
  <si>
    <t>TAKEDA PHARMACEUTIC SP ADR</t>
  </si>
  <si>
    <t>B1YXBJ905</t>
  </si>
  <si>
    <t>B1YXBJ7</t>
  </si>
  <si>
    <t>AI FP</t>
  </si>
  <si>
    <t>638611905</t>
  </si>
  <si>
    <t>6386113</t>
  </si>
  <si>
    <t>AVH AU</t>
  </si>
  <si>
    <t>AUD</t>
  </si>
  <si>
    <t>053792107</t>
  </si>
  <si>
    <t>B7NJMF1</t>
  </si>
  <si>
    <t>BD9Y9B905</t>
  </si>
  <si>
    <t>BD9Y9B7</t>
  </si>
  <si>
    <t>BFIT NA</t>
  </si>
  <si>
    <t>B0C2CQ902</t>
  </si>
  <si>
    <t>B0C2CQ3</t>
  </si>
  <si>
    <t>ENGI FP</t>
  </si>
  <si>
    <t>TIGO SS</t>
  </si>
  <si>
    <t>653656108</t>
  </si>
  <si>
    <t>2639736</t>
  </si>
  <si>
    <t>NICE US</t>
  </si>
  <si>
    <t>INFINEON TECHNOLOGIES AG COMMON STOCK</t>
  </si>
  <si>
    <t>ACI1984W2</t>
  </si>
  <si>
    <t>BJ0DP40</t>
  </si>
  <si>
    <t>BAYER AG REG COMMON STOCK</t>
  </si>
  <si>
    <t>ESSILORLUXOTTICA</t>
  </si>
  <si>
    <t>PRADA S.P.A.</t>
  </si>
  <si>
    <t>SCSK CORP</t>
  </si>
  <si>
    <t>721247906</t>
  </si>
  <si>
    <t>7212477</t>
  </si>
  <si>
    <t>EL FP</t>
  </si>
  <si>
    <t>BJVNSS903</t>
  </si>
  <si>
    <t>BJVNSS4</t>
  </si>
  <si>
    <t>B4PFFW905</t>
  </si>
  <si>
    <t>B4PFFW4</t>
  </si>
  <si>
    <t>1913 HK</t>
  </si>
  <si>
    <t>685847006</t>
  </si>
  <si>
    <t>6858474</t>
  </si>
  <si>
    <t>9719 JP</t>
  </si>
  <si>
    <t>MILLICOM INTL CELLULAR SDR SDR USD1.5</t>
  </si>
  <si>
    <t>DOLLARAMA INC</t>
  </si>
  <si>
    <t>KEYWORDS STUDIOS PLC</t>
  </si>
  <si>
    <t>LAWSON INC</t>
  </si>
  <si>
    <t>MELROSE INDUSTRIES PLC</t>
  </si>
  <si>
    <t>SITC INTERNATIONAL HOLDINGS</t>
  </si>
  <si>
    <t>25675T958</t>
  </si>
  <si>
    <t>B4TP9G2</t>
  </si>
  <si>
    <t>DOL CN</t>
  </si>
  <si>
    <t>CAD</t>
  </si>
  <si>
    <t>BBQ385902</t>
  </si>
  <si>
    <t>BBQ3850</t>
  </si>
  <si>
    <t>KWS LN</t>
  </si>
  <si>
    <t>626691901</t>
  </si>
  <si>
    <t>6266914</t>
  </si>
  <si>
    <t>2651 JP</t>
  </si>
  <si>
    <t>ACI0JVL94</t>
  </si>
  <si>
    <t>BZ1G432</t>
  </si>
  <si>
    <t>MRO LN</t>
  </si>
  <si>
    <t>B61X7R907</t>
  </si>
  <si>
    <t>B61X7R5</t>
  </si>
  <si>
    <t>1308 HK</t>
  </si>
  <si>
    <t>NIHON M+A CENTER INC</t>
  </si>
  <si>
    <t>NOVOZYMES A/S B SHARES</t>
  </si>
  <si>
    <t>B1DN46906</t>
  </si>
  <si>
    <t>B1DN466</t>
  </si>
  <si>
    <t>2127 JP</t>
  </si>
  <si>
    <t>B798FW0</t>
  </si>
  <si>
    <t>NZYMB DC</t>
  </si>
  <si>
    <t>SAP GR</t>
  </si>
  <si>
    <t>NIHON M+A CENTER INC COMMON STOCK</t>
  </si>
  <si>
    <t>MORINAGA + CO LTD</t>
  </si>
  <si>
    <t>CANADIAN DOLLAR</t>
  </si>
  <si>
    <t>660260001</t>
  </si>
  <si>
    <t>6602604</t>
  </si>
  <si>
    <t>2201 JP</t>
  </si>
  <si>
    <t>BANDAI NAMCO HOLDINGS INC COMMON STOCK</t>
  </si>
  <si>
    <t>PALTAC CORPORATION COMMON STOCK</t>
  </si>
  <si>
    <t>SCSK CORP COMMON STOCK</t>
  </si>
  <si>
    <t>TAKEDA PHARMACEUTICAL CO LTD COMMON STOCK</t>
  </si>
  <si>
    <t>ADEVINTA ASA</t>
  </si>
  <si>
    <t>KAHOOT  AS</t>
  </si>
  <si>
    <t>NORWAY ROYAL SALMON ASA</t>
  </si>
  <si>
    <t>WIX.COM LTD</t>
  </si>
  <si>
    <t>ADE NO</t>
  </si>
  <si>
    <t>BZ17B8907</t>
  </si>
  <si>
    <t>BZ17B89</t>
  </si>
  <si>
    <t>KAHOOTME NO</t>
  </si>
  <si>
    <t>B3MVZM905</t>
  </si>
  <si>
    <t>B3MVZM8</t>
  </si>
  <si>
    <t>NRS NO</t>
  </si>
  <si>
    <t>M98068105</t>
  </si>
  <si>
    <t>BFZCHN7</t>
  </si>
  <si>
    <t>WIX US</t>
  </si>
  <si>
    <t>CHR HANSEN HOLDING A/S</t>
  </si>
  <si>
    <t>FUJITSU GENERAL LTD</t>
  </si>
  <si>
    <t>EURO CURRENCY</t>
  </si>
  <si>
    <t>RCEL US</t>
  </si>
  <si>
    <t>B573M1909</t>
  </si>
  <si>
    <t>B573M11</t>
  </si>
  <si>
    <t>CHR DC</t>
  </si>
  <si>
    <t>636428005</t>
  </si>
  <si>
    <t>6364283</t>
  </si>
  <si>
    <t>6755 JP</t>
  </si>
  <si>
    <t>CHR HANSEN HOLDING A/S COMMON STOCK DKK10.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</si>
</sst>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#,##0.000"/>
    <numFmt numFmtId="169" formatCode="0.000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</font>
    <font>
      <sz val="9"/>
      <name val="Arial Unicode MS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0" fontId="4" fillId="0" borderId="0" xfId="0" applyFont="1" applyFill="1" applyAlignment="1">
      <alignment horizontal="left"/>
    </xf>
    <xf numFmtId="43" fontId="2" fillId="0" borderId="2" xfId="0" applyNumberFormat="1" applyFont="1" applyFill="1" applyBorder="1"/>
    <xf numFmtId="43" fontId="1" fillId="0" borderId="0" xfId="1" applyFont="1" applyFill="1" applyAlignment="1">
      <alignment horizontal="right"/>
    </xf>
    <xf numFmtId="169" fontId="1" fillId="0" borderId="0" xfId="0" applyNumberFormat="1" applyFont="1" applyFill="1"/>
    <xf numFmtId="0" fontId="5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2" applyAlignment="1">
      <alignment horizontal="left"/>
    </xf>
    <xf numFmtId="0" fontId="1" fillId="0" borderId="0" xfId="2"/>
    <xf numFmtId="168" fontId="0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2" fontId="0" fillId="0" borderId="0" xfId="0" applyNumberFormat="1"/>
    <xf numFmtId="4" fontId="0" fillId="0" borderId="0" xfId="0" applyNumberFormat="1"/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104" sqref="Q104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61</v>
      </c>
      <c r="I1" s="2" t="s">
        <v>7</v>
      </c>
      <c r="J1" s="3" t="s">
        <v>8</v>
      </c>
      <c r="K1" s="3" t="s">
        <v>9</v>
      </c>
    </row>
    <row r="2" spans="1:11" ht="13.5" x14ac:dyDescent="0.25">
      <c r="A2" s="23" t="s">
        <v>180</v>
      </c>
      <c r="B2" s="6">
        <v>290282</v>
      </c>
      <c r="C2" s="27" t="s">
        <v>123</v>
      </c>
      <c r="D2" s="27" t="s">
        <v>124</v>
      </c>
      <c r="E2" t="s">
        <v>184</v>
      </c>
      <c r="F2" s="27" t="s">
        <v>20</v>
      </c>
      <c r="G2" s="28">
        <v>9.2187000000000001</v>
      </c>
      <c r="H2">
        <v>96</v>
      </c>
      <c r="I2" s="8">
        <v>10.423905</v>
      </c>
      <c r="J2" s="9">
        <v>27867072</v>
      </c>
      <c r="K2" s="9">
        <v>3022885.2224283251</v>
      </c>
    </row>
    <row r="3" spans="1:11" ht="13.5" x14ac:dyDescent="0.25">
      <c r="A3" s="23" t="s">
        <v>95</v>
      </c>
      <c r="B3" s="6">
        <v>7355</v>
      </c>
      <c r="C3" s="27" t="s">
        <v>103</v>
      </c>
      <c r="D3" s="27" t="s">
        <v>104</v>
      </c>
      <c r="E3" t="s">
        <v>105</v>
      </c>
      <c r="F3" s="27" t="s">
        <v>13</v>
      </c>
      <c r="G3" s="28">
        <v>0.90785292782569227</v>
      </c>
      <c r="H3">
        <v>123.05</v>
      </c>
      <c r="I3" s="8">
        <v>135.67496199999999</v>
      </c>
      <c r="J3" s="9">
        <v>905032.75</v>
      </c>
      <c r="K3" s="9">
        <v>996893.57412499993</v>
      </c>
    </row>
    <row r="4" spans="1:11" ht="13.5" x14ac:dyDescent="0.25">
      <c r="A4" s="23" t="s">
        <v>10</v>
      </c>
      <c r="B4" s="6">
        <v>29986</v>
      </c>
      <c r="C4" s="27" t="s">
        <v>11</v>
      </c>
      <c r="D4" s="27" t="s">
        <v>46</v>
      </c>
      <c r="E4" t="s">
        <v>40</v>
      </c>
      <c r="F4" s="27" t="s">
        <v>38</v>
      </c>
      <c r="G4" s="28">
        <v>0.77321580453104466</v>
      </c>
      <c r="H4" s="34">
        <v>23.5</v>
      </c>
      <c r="I4" s="8">
        <v>30.397259999999999</v>
      </c>
      <c r="J4" s="9">
        <v>704671</v>
      </c>
      <c r="K4" s="9">
        <v>911351.00429999991</v>
      </c>
    </row>
    <row r="5" spans="1:11" ht="13.5" x14ac:dyDescent="0.25">
      <c r="A5" s="23" t="s">
        <v>96</v>
      </c>
      <c r="B5" s="6">
        <v>7106748</v>
      </c>
      <c r="C5" s="27" t="s">
        <v>106</v>
      </c>
      <c r="D5" s="27" t="s">
        <v>107</v>
      </c>
      <c r="E5" s="28" t="s">
        <v>108</v>
      </c>
      <c r="F5" s="27" t="s">
        <v>109</v>
      </c>
      <c r="G5" s="28">
        <v>1.4784151389710232</v>
      </c>
      <c r="H5">
        <v>0.625</v>
      </c>
      <c r="I5" s="8">
        <v>0.42275000000000001</v>
      </c>
      <c r="J5" s="9">
        <v>4441717.5</v>
      </c>
      <c r="K5" s="9">
        <v>3004377.7169999997</v>
      </c>
    </row>
    <row r="6" spans="1:11" ht="13.5" x14ac:dyDescent="0.25">
      <c r="A6" s="23" t="s">
        <v>97</v>
      </c>
      <c r="B6" s="6">
        <v>678111</v>
      </c>
      <c r="C6" s="27" t="s">
        <v>110</v>
      </c>
      <c r="D6" s="27" t="s">
        <v>111</v>
      </c>
      <c r="E6" t="s">
        <v>197</v>
      </c>
      <c r="F6" s="27" t="s">
        <v>15</v>
      </c>
      <c r="G6" s="28">
        <v>1</v>
      </c>
      <c r="H6">
        <v>8.58</v>
      </c>
      <c r="I6" s="8">
        <v>8.58</v>
      </c>
      <c r="J6" s="9">
        <v>5818192.3799999999</v>
      </c>
      <c r="K6" s="9">
        <v>5818192.3799999999</v>
      </c>
    </row>
    <row r="7" spans="1:11" ht="13.5" x14ac:dyDescent="0.25">
      <c r="A7" s="23" t="s">
        <v>77</v>
      </c>
      <c r="B7" s="6">
        <v>40600</v>
      </c>
      <c r="C7" s="27" t="s">
        <v>79</v>
      </c>
      <c r="D7" s="27" t="s">
        <v>80</v>
      </c>
      <c r="E7" t="s">
        <v>81</v>
      </c>
      <c r="F7" s="27" t="s">
        <v>17</v>
      </c>
      <c r="G7" s="28">
        <v>109.51</v>
      </c>
      <c r="H7" s="35">
        <v>6637</v>
      </c>
      <c r="I7" s="8">
        <v>60.606337000000003</v>
      </c>
      <c r="J7" s="9">
        <v>269462200</v>
      </c>
      <c r="K7" s="9">
        <v>2460617.2952241804</v>
      </c>
    </row>
    <row r="8" spans="1:11" ht="13.5" x14ac:dyDescent="0.25">
      <c r="A8" s="23" t="s">
        <v>98</v>
      </c>
      <c r="B8" s="6">
        <v>50597</v>
      </c>
      <c r="C8" s="27" t="s">
        <v>112</v>
      </c>
      <c r="D8" s="27" t="s">
        <v>113</v>
      </c>
      <c r="E8" t="s">
        <v>114</v>
      </c>
      <c r="F8" s="27" t="s">
        <v>13</v>
      </c>
      <c r="G8" s="28">
        <v>0.90785292782569227</v>
      </c>
      <c r="H8" s="35">
        <v>32.700000000000003</v>
      </c>
      <c r="I8" s="8">
        <v>36.055028999999998</v>
      </c>
      <c r="J8" s="9">
        <v>1654521.9000000001</v>
      </c>
      <c r="K8" s="9">
        <v>1822455.8728500002</v>
      </c>
    </row>
    <row r="9" spans="1:11" ht="13.5" x14ac:dyDescent="0.25">
      <c r="A9" s="23" t="s">
        <v>67</v>
      </c>
      <c r="B9" s="6">
        <v>14423</v>
      </c>
      <c r="C9" s="27" t="s">
        <v>69</v>
      </c>
      <c r="D9" s="27" t="s">
        <v>70</v>
      </c>
      <c r="E9" t="s">
        <v>71</v>
      </c>
      <c r="F9" s="27" t="s">
        <v>13</v>
      </c>
      <c r="G9" s="28">
        <v>0.90785292782569227</v>
      </c>
      <c r="H9" s="35">
        <v>68.7</v>
      </c>
      <c r="I9" s="8">
        <v>75.748638</v>
      </c>
      <c r="J9" s="9">
        <v>990860.10000000009</v>
      </c>
      <c r="K9" s="9">
        <v>1091432.4001500001</v>
      </c>
    </row>
    <row r="10" spans="1:11" ht="13.5" x14ac:dyDescent="0.25">
      <c r="A10" s="23" t="s">
        <v>194</v>
      </c>
      <c r="B10" s="6">
        <v>8986</v>
      </c>
      <c r="C10" s="27" t="s">
        <v>198</v>
      </c>
      <c r="D10" s="27" t="s">
        <v>199</v>
      </c>
      <c r="E10" s="28" t="s">
        <v>200</v>
      </c>
      <c r="F10" s="27" t="s">
        <v>43</v>
      </c>
      <c r="G10" s="28">
        <v>6.780800000000001</v>
      </c>
      <c r="H10" s="34">
        <v>515</v>
      </c>
      <c r="I10" s="8">
        <v>75.999055999999996</v>
      </c>
      <c r="J10" s="9">
        <v>4627790</v>
      </c>
      <c r="K10" s="9">
        <v>682484.36762623873</v>
      </c>
    </row>
    <row r="11" spans="1:11" ht="13.5" x14ac:dyDescent="0.25">
      <c r="A11" s="23" t="s">
        <v>141</v>
      </c>
      <c r="B11" s="6">
        <v>36500</v>
      </c>
      <c r="C11" s="27" t="s">
        <v>146</v>
      </c>
      <c r="D11" s="27" t="s">
        <v>147</v>
      </c>
      <c r="E11" t="s">
        <v>148</v>
      </c>
      <c r="F11" s="27" t="s">
        <v>149</v>
      </c>
      <c r="G11" s="28">
        <v>1.3274999999999999</v>
      </c>
      <c r="H11" s="35">
        <v>48.59</v>
      </c>
      <c r="I11" s="8">
        <v>36.581969000000001</v>
      </c>
      <c r="J11" s="9">
        <v>1773535.0000000002</v>
      </c>
      <c r="K11" s="9">
        <v>1335996.2335216575</v>
      </c>
    </row>
    <row r="12" spans="1:11" ht="13.5" x14ac:dyDescent="0.25">
      <c r="A12" s="23" t="s">
        <v>99</v>
      </c>
      <c r="B12" s="6">
        <v>26135</v>
      </c>
      <c r="C12" s="27" t="s">
        <v>115</v>
      </c>
      <c r="D12" s="27" t="s">
        <v>116</v>
      </c>
      <c r="E12" s="28" t="s">
        <v>117</v>
      </c>
      <c r="F12" s="27" t="s">
        <v>13</v>
      </c>
      <c r="G12" s="28">
        <v>0.90785292782569227</v>
      </c>
      <c r="H12">
        <v>14.36</v>
      </c>
      <c r="I12" s="8">
        <v>15.83334</v>
      </c>
      <c r="J12" s="9">
        <v>375298.6</v>
      </c>
      <c r="K12" s="9">
        <v>413391.40789999993</v>
      </c>
    </row>
    <row r="13" spans="1:11" ht="13.5" x14ac:dyDescent="0.25">
      <c r="A13" s="23" t="s">
        <v>126</v>
      </c>
      <c r="B13" s="6">
        <v>12960</v>
      </c>
      <c r="C13" s="27" t="s">
        <v>129</v>
      </c>
      <c r="D13" s="27" t="s">
        <v>130</v>
      </c>
      <c r="E13" s="28" t="s">
        <v>131</v>
      </c>
      <c r="F13" s="27" t="s">
        <v>13</v>
      </c>
      <c r="G13" s="28">
        <v>0.90785292782569227</v>
      </c>
      <c r="H13" s="34">
        <v>141</v>
      </c>
      <c r="I13" s="8">
        <v>155.46663699999999</v>
      </c>
      <c r="J13" s="9">
        <v>1827360</v>
      </c>
      <c r="K13" s="9">
        <v>2012837.04</v>
      </c>
    </row>
    <row r="14" spans="1:11" ht="13.5" x14ac:dyDescent="0.25">
      <c r="A14" s="23" t="s">
        <v>37</v>
      </c>
      <c r="B14" s="6">
        <v>33131</v>
      </c>
      <c r="C14" s="27" t="s">
        <v>132</v>
      </c>
      <c r="D14" s="27" t="s">
        <v>133</v>
      </c>
      <c r="E14" s="28" t="s">
        <v>41</v>
      </c>
      <c r="F14" s="27" t="s">
        <v>38</v>
      </c>
      <c r="G14" s="28">
        <v>0.77321580453104466</v>
      </c>
      <c r="H14" s="35">
        <v>67.22</v>
      </c>
      <c r="I14" s="8">
        <v>86.949098000000006</v>
      </c>
      <c r="J14" s="9">
        <v>2227065.8199999998</v>
      </c>
      <c r="K14" s="9">
        <v>2880264.2250059997</v>
      </c>
    </row>
    <row r="15" spans="1:11" ht="13.5" x14ac:dyDescent="0.25">
      <c r="A15" s="23" t="s">
        <v>195</v>
      </c>
      <c r="B15" s="6">
        <v>39400</v>
      </c>
      <c r="C15" s="27" t="s">
        <v>201</v>
      </c>
      <c r="D15" s="27" t="s">
        <v>202</v>
      </c>
      <c r="E15" t="s">
        <v>203</v>
      </c>
      <c r="F15" s="27" t="s">
        <v>17</v>
      </c>
      <c r="G15" s="28">
        <v>109.51</v>
      </c>
      <c r="H15" s="35">
        <v>2079</v>
      </c>
      <c r="I15" s="8">
        <v>18.984567999999999</v>
      </c>
      <c r="J15" s="9">
        <v>81912600</v>
      </c>
      <c r="K15" s="9">
        <v>747991.96420418227</v>
      </c>
    </row>
    <row r="16" spans="1:11" ht="13.5" x14ac:dyDescent="0.25">
      <c r="A16" s="23" t="s">
        <v>85</v>
      </c>
      <c r="B16" s="6">
        <v>113000</v>
      </c>
      <c r="C16" s="27" t="s">
        <v>87</v>
      </c>
      <c r="D16" s="27" t="s">
        <v>88</v>
      </c>
      <c r="E16" t="s">
        <v>89</v>
      </c>
      <c r="F16" s="27" t="s">
        <v>66</v>
      </c>
      <c r="G16" s="28">
        <v>7.8280000000000012</v>
      </c>
      <c r="H16" s="35">
        <v>51.2</v>
      </c>
      <c r="I16" s="8">
        <v>6.540832</v>
      </c>
      <c r="J16" s="9">
        <v>5785600</v>
      </c>
      <c r="K16" s="9">
        <v>739090.44455799682</v>
      </c>
    </row>
    <row r="17" spans="1:11" ht="13.5" x14ac:dyDescent="0.25">
      <c r="A17" s="23" t="s">
        <v>181</v>
      </c>
      <c r="B17" s="6">
        <v>191546</v>
      </c>
      <c r="C17" s="27" t="s">
        <v>185</v>
      </c>
      <c r="D17" s="27" t="s">
        <v>186</v>
      </c>
      <c r="E17" t="s">
        <v>187</v>
      </c>
      <c r="F17" s="27" t="s">
        <v>20</v>
      </c>
      <c r="G17" s="28">
        <v>9.2187000000000001</v>
      </c>
      <c r="H17" s="35">
        <v>59.7</v>
      </c>
      <c r="I17" s="8">
        <v>6.4823659999999999</v>
      </c>
      <c r="J17" s="9">
        <v>11435296.200000001</v>
      </c>
      <c r="K17" s="9">
        <v>1240445.6376712553</v>
      </c>
    </row>
    <row r="18" spans="1:11" ht="13.5" x14ac:dyDescent="0.25">
      <c r="A18" s="23" t="s">
        <v>142</v>
      </c>
      <c r="B18" s="6">
        <v>82809</v>
      </c>
      <c r="C18" s="27" t="s">
        <v>150</v>
      </c>
      <c r="D18" s="27" t="s">
        <v>151</v>
      </c>
      <c r="E18" t="s">
        <v>152</v>
      </c>
      <c r="F18" s="27" t="s">
        <v>38</v>
      </c>
      <c r="G18" s="28">
        <v>0.77321580453104466</v>
      </c>
      <c r="H18">
        <v>14.07</v>
      </c>
      <c r="I18" s="8">
        <v>18.199551</v>
      </c>
      <c r="J18" s="9">
        <v>1165122.6300000001</v>
      </c>
      <c r="K18" s="9">
        <v>1506853.0973790002</v>
      </c>
    </row>
    <row r="19" spans="1:11" ht="13.5" x14ac:dyDescent="0.25">
      <c r="A19" s="23" t="s">
        <v>143</v>
      </c>
      <c r="B19" s="6">
        <v>12600</v>
      </c>
      <c r="C19" s="27" t="s">
        <v>153</v>
      </c>
      <c r="D19" s="27" t="s">
        <v>154</v>
      </c>
      <c r="E19" t="s">
        <v>155</v>
      </c>
      <c r="F19" s="27" t="s">
        <v>17</v>
      </c>
      <c r="G19" s="28">
        <v>109.51</v>
      </c>
      <c r="H19" s="35">
        <v>5960</v>
      </c>
      <c r="I19" s="8">
        <v>54.424253</v>
      </c>
      <c r="J19" s="9">
        <v>75096000</v>
      </c>
      <c r="K19" s="9">
        <v>685745.59400967939</v>
      </c>
    </row>
    <row r="20" spans="1:11" ht="13.5" x14ac:dyDescent="0.25">
      <c r="A20" s="23" t="s">
        <v>78</v>
      </c>
      <c r="B20" s="6">
        <v>3794</v>
      </c>
      <c r="C20" s="27" t="s">
        <v>82</v>
      </c>
      <c r="D20" s="27" t="s">
        <v>83</v>
      </c>
      <c r="E20" t="s">
        <v>84</v>
      </c>
      <c r="F20" s="27" t="s">
        <v>13</v>
      </c>
      <c r="G20" s="28">
        <v>0.90785292782569227</v>
      </c>
      <c r="H20" s="35">
        <v>407.3</v>
      </c>
      <c r="I20" s="8">
        <v>449.08908700000001</v>
      </c>
      <c r="J20" s="9">
        <v>1545296.2</v>
      </c>
      <c r="K20" s="9">
        <v>1702143.7642999999</v>
      </c>
    </row>
    <row r="21" spans="1:11" ht="13.5" x14ac:dyDescent="0.25">
      <c r="A21" s="23" t="s">
        <v>144</v>
      </c>
      <c r="B21" s="6">
        <v>749208</v>
      </c>
      <c r="C21" s="27" t="s">
        <v>156</v>
      </c>
      <c r="D21" s="27" t="s">
        <v>157</v>
      </c>
      <c r="E21" t="s">
        <v>158</v>
      </c>
      <c r="F21" s="27" t="s">
        <v>38</v>
      </c>
      <c r="G21" s="28">
        <v>0.77321580453104466</v>
      </c>
      <c r="H21" s="35">
        <v>2.2959999999999998</v>
      </c>
      <c r="I21" s="8">
        <v>2.9698769999999999</v>
      </c>
      <c r="J21" s="9">
        <v>1720181.568</v>
      </c>
      <c r="K21" s="9">
        <v>2224710.8218943998</v>
      </c>
    </row>
    <row r="22" spans="1:11" ht="13.5" x14ac:dyDescent="0.25">
      <c r="A22" s="23" t="s">
        <v>25</v>
      </c>
      <c r="B22" s="6">
        <v>17537</v>
      </c>
      <c r="C22" s="27" t="s">
        <v>21</v>
      </c>
      <c r="D22" s="27" t="s">
        <v>22</v>
      </c>
      <c r="E22" t="s">
        <v>118</v>
      </c>
      <c r="F22" s="27" t="s">
        <v>12</v>
      </c>
      <c r="G22" s="28">
        <v>9.5716999999999999</v>
      </c>
      <c r="H22" s="35">
        <v>428.4</v>
      </c>
      <c r="I22" s="8">
        <v>44.754835999999997</v>
      </c>
      <c r="J22" s="9">
        <v>7512850.7999999998</v>
      </c>
      <c r="K22" s="9">
        <v>784902.45202001731</v>
      </c>
    </row>
    <row r="23" spans="1:11" ht="13.5" x14ac:dyDescent="0.25">
      <c r="A23" s="23" t="s">
        <v>171</v>
      </c>
      <c r="B23" s="6">
        <v>42400</v>
      </c>
      <c r="C23" s="27" t="s">
        <v>173</v>
      </c>
      <c r="D23" s="27" t="s">
        <v>174</v>
      </c>
      <c r="E23" s="33" t="s">
        <v>175</v>
      </c>
      <c r="F23" s="27" t="s">
        <v>17</v>
      </c>
      <c r="G23" s="28">
        <v>109.51</v>
      </c>
      <c r="H23" s="35">
        <v>5580</v>
      </c>
      <c r="I23" s="8">
        <v>50.954250999999999</v>
      </c>
      <c r="J23" s="9">
        <v>236592000</v>
      </c>
      <c r="K23" s="9">
        <v>2160460.2319422881</v>
      </c>
    </row>
    <row r="24" spans="1:11" ht="13.5" x14ac:dyDescent="0.25">
      <c r="A24" s="23" t="s">
        <v>100</v>
      </c>
      <c r="B24" s="6">
        <v>188142</v>
      </c>
      <c r="C24" s="27" t="s">
        <v>18</v>
      </c>
      <c r="D24" s="27" t="s">
        <v>19</v>
      </c>
      <c r="E24" s="33" t="s">
        <v>90</v>
      </c>
      <c r="F24" s="27" t="s">
        <v>20</v>
      </c>
      <c r="G24" s="28">
        <v>9.2187000000000001</v>
      </c>
      <c r="H24" s="35">
        <v>228.6</v>
      </c>
      <c r="I24" s="8">
        <v>24.821925</v>
      </c>
      <c r="J24" s="9">
        <v>43009261.199999996</v>
      </c>
      <c r="K24" s="9">
        <v>4665436.6884701746</v>
      </c>
    </row>
    <row r="25" spans="1:11" ht="13.5" x14ac:dyDescent="0.25">
      <c r="A25" s="23" t="s">
        <v>62</v>
      </c>
      <c r="B25" s="6">
        <v>136600</v>
      </c>
      <c r="C25" s="27" t="s">
        <v>63</v>
      </c>
      <c r="D25" s="27" t="s">
        <v>64</v>
      </c>
      <c r="E25" s="33" t="s">
        <v>65</v>
      </c>
      <c r="F25" s="27" t="s">
        <v>17</v>
      </c>
      <c r="G25" s="28">
        <v>109.51</v>
      </c>
      <c r="H25" s="35">
        <v>3075</v>
      </c>
      <c r="I25" s="8">
        <v>28.079626999999999</v>
      </c>
      <c r="J25" s="9">
        <v>420045000</v>
      </c>
      <c r="K25" s="9">
        <v>3835677.1071135052</v>
      </c>
    </row>
    <row r="26" spans="1:11" ht="13.5" x14ac:dyDescent="0.25">
      <c r="A26" s="23" t="s">
        <v>101</v>
      </c>
      <c r="B26" s="6">
        <v>13530</v>
      </c>
      <c r="C26" s="27" t="s">
        <v>119</v>
      </c>
      <c r="D26" s="27" t="s">
        <v>120</v>
      </c>
      <c r="E26" s="33" t="s">
        <v>121</v>
      </c>
      <c r="F26" s="27" t="s">
        <v>15</v>
      </c>
      <c r="G26" s="28">
        <v>1</v>
      </c>
      <c r="H26" s="35">
        <v>151.49</v>
      </c>
      <c r="I26" s="8">
        <v>151.49</v>
      </c>
      <c r="J26" s="9">
        <v>2049659.7000000002</v>
      </c>
      <c r="K26" s="9">
        <v>2049659.7000000002</v>
      </c>
    </row>
    <row r="27" spans="1:11" ht="13.5" x14ac:dyDescent="0.25">
      <c r="A27" s="23" t="s">
        <v>162</v>
      </c>
      <c r="B27" s="6">
        <v>95300</v>
      </c>
      <c r="C27" s="27" t="s">
        <v>164</v>
      </c>
      <c r="D27" s="27" t="s">
        <v>165</v>
      </c>
      <c r="E27" s="33" t="s">
        <v>166</v>
      </c>
      <c r="F27" s="27" t="s">
        <v>17</v>
      </c>
      <c r="G27" s="28">
        <v>109.51</v>
      </c>
      <c r="H27" s="35">
        <v>3645</v>
      </c>
      <c r="I27" s="8">
        <v>33.284632000000002</v>
      </c>
      <c r="J27" s="9">
        <v>347368500</v>
      </c>
      <c r="K27" s="9">
        <v>3172025.3858095151</v>
      </c>
    </row>
    <row r="28" spans="1:11" ht="13.5" x14ac:dyDescent="0.25">
      <c r="A28" s="23" t="s">
        <v>182</v>
      </c>
      <c r="B28" s="6">
        <v>49436</v>
      </c>
      <c r="C28" s="27" t="s">
        <v>188</v>
      </c>
      <c r="D28" s="27" t="s">
        <v>189</v>
      </c>
      <c r="E28" s="33" t="s">
        <v>190</v>
      </c>
      <c r="F28" s="27" t="s">
        <v>20</v>
      </c>
      <c r="G28" s="28">
        <v>9.2187000000000001</v>
      </c>
      <c r="H28" s="35">
        <v>239.8</v>
      </c>
      <c r="I28" s="8">
        <v>26.038046999999999</v>
      </c>
      <c r="J28" s="9">
        <v>11854752.800000001</v>
      </c>
      <c r="K28" s="9">
        <v>1285946.2614034517</v>
      </c>
    </row>
    <row r="29" spans="1:11" ht="13.5" x14ac:dyDescent="0.25">
      <c r="A29" s="23" t="s">
        <v>57</v>
      </c>
      <c r="B29" s="6">
        <v>83927</v>
      </c>
      <c r="C29" s="27" t="s">
        <v>58</v>
      </c>
      <c r="D29" s="27" t="s">
        <v>59</v>
      </c>
      <c r="E29" s="33" t="s">
        <v>60</v>
      </c>
      <c r="F29" s="27" t="s">
        <v>43</v>
      </c>
      <c r="G29" s="28">
        <v>6.780800000000001</v>
      </c>
      <c r="H29" s="35">
        <v>381.2</v>
      </c>
      <c r="I29" s="8">
        <v>56.254058000000001</v>
      </c>
      <c r="J29" s="9">
        <v>31992972.399999999</v>
      </c>
      <c r="K29" s="9">
        <v>4718170.7763095787</v>
      </c>
    </row>
    <row r="30" spans="1:11" ht="13.5" x14ac:dyDescent="0.25">
      <c r="A30" s="23" t="s">
        <v>163</v>
      </c>
      <c r="B30" s="6">
        <v>15859</v>
      </c>
      <c r="C30" s="27" t="s">
        <v>42</v>
      </c>
      <c r="D30" s="27" t="s">
        <v>167</v>
      </c>
      <c r="E30" s="33" t="s">
        <v>168</v>
      </c>
      <c r="F30" s="27" t="s">
        <v>43</v>
      </c>
      <c r="G30" s="28">
        <v>6.780800000000001</v>
      </c>
      <c r="H30" s="29">
        <v>324</v>
      </c>
      <c r="I30" s="8">
        <v>47.812998</v>
      </c>
      <c r="J30" s="9">
        <v>5138316</v>
      </c>
      <c r="K30" s="9">
        <v>757774.30391694186</v>
      </c>
    </row>
    <row r="31" spans="1:11" ht="13.5" x14ac:dyDescent="0.25">
      <c r="A31" s="23" t="s">
        <v>127</v>
      </c>
      <c r="B31" s="6">
        <v>489200</v>
      </c>
      <c r="C31" s="27" t="s">
        <v>134</v>
      </c>
      <c r="D31" s="27" t="s">
        <v>135</v>
      </c>
      <c r="E31" s="33" t="s">
        <v>136</v>
      </c>
      <c r="F31" s="27" t="s">
        <v>66</v>
      </c>
      <c r="G31" s="28">
        <v>7.8280000000000012</v>
      </c>
      <c r="H31" s="29">
        <v>28.45</v>
      </c>
      <c r="I31" s="8">
        <v>3.6345049999999999</v>
      </c>
      <c r="J31" s="9">
        <v>13917740</v>
      </c>
      <c r="K31" s="9">
        <v>1777943.2805314255</v>
      </c>
    </row>
    <row r="32" spans="1:11" ht="13.5" x14ac:dyDescent="0.25">
      <c r="A32" s="23" t="s">
        <v>86</v>
      </c>
      <c r="B32" s="6">
        <v>206306</v>
      </c>
      <c r="C32" s="27" t="s">
        <v>91</v>
      </c>
      <c r="D32" s="27" t="s">
        <v>92</v>
      </c>
      <c r="E32" s="12" t="s">
        <v>93</v>
      </c>
      <c r="F32" s="27" t="s">
        <v>38</v>
      </c>
      <c r="G32" s="28">
        <v>0.77321580453104466</v>
      </c>
      <c r="H32" s="29">
        <v>4.4489999999999998</v>
      </c>
      <c r="I32" s="8">
        <v>5.7547829999999998</v>
      </c>
      <c r="J32" s="9">
        <v>917855.39399999997</v>
      </c>
      <c r="K32" s="9">
        <v>1187062.3810601998</v>
      </c>
    </row>
    <row r="33" spans="1:11" ht="13.5" x14ac:dyDescent="0.25">
      <c r="A33" s="23" t="s">
        <v>45</v>
      </c>
      <c r="B33" s="6">
        <v>34254</v>
      </c>
      <c r="C33" s="27" t="s">
        <v>47</v>
      </c>
      <c r="D33" s="27" t="s">
        <v>48</v>
      </c>
      <c r="E33" s="12" t="s">
        <v>169</v>
      </c>
      <c r="F33" s="27" t="s">
        <v>13</v>
      </c>
      <c r="G33" s="28">
        <v>0.90785292782569227</v>
      </c>
      <c r="H33" s="29">
        <v>123.48</v>
      </c>
      <c r="I33" s="8">
        <v>136.14908</v>
      </c>
      <c r="J33" s="9">
        <v>4229683.92</v>
      </c>
      <c r="K33" s="9">
        <v>4658996.8378799995</v>
      </c>
    </row>
    <row r="34" spans="1:11" x14ac:dyDescent="0.2">
      <c r="A34" s="7" t="s">
        <v>128</v>
      </c>
      <c r="B34" s="6">
        <v>41400</v>
      </c>
      <c r="C34" s="27" t="s">
        <v>137</v>
      </c>
      <c r="D34" s="27" t="s">
        <v>138</v>
      </c>
      <c r="E34" s="12" t="s">
        <v>139</v>
      </c>
      <c r="F34" s="27" t="s">
        <v>17</v>
      </c>
      <c r="G34" s="28">
        <v>109.51</v>
      </c>
      <c r="H34" s="29">
        <v>5730</v>
      </c>
      <c r="I34" s="8">
        <v>52.323988999999997</v>
      </c>
      <c r="J34" s="9">
        <v>237222000</v>
      </c>
      <c r="K34" s="9">
        <v>2166213.131220893</v>
      </c>
    </row>
    <row r="35" spans="1:11" x14ac:dyDescent="0.2">
      <c r="A35" s="10" t="s">
        <v>145</v>
      </c>
      <c r="B35" s="6">
        <v>810000</v>
      </c>
      <c r="C35" s="27" t="s">
        <v>159</v>
      </c>
      <c r="D35" s="27" t="s">
        <v>160</v>
      </c>
      <c r="E35" s="12" t="s">
        <v>161</v>
      </c>
      <c r="F35" s="27" t="s">
        <v>66</v>
      </c>
      <c r="G35" s="28">
        <v>7.8280000000000012</v>
      </c>
      <c r="H35" s="29">
        <v>8.74</v>
      </c>
      <c r="I35" s="8">
        <v>1.116541</v>
      </c>
      <c r="J35" s="9">
        <v>7079400</v>
      </c>
      <c r="K35" s="9">
        <v>904368.93203883478</v>
      </c>
    </row>
    <row r="36" spans="1:11" x14ac:dyDescent="0.2">
      <c r="A36" s="10" t="s">
        <v>102</v>
      </c>
      <c r="B36" s="6">
        <v>16883</v>
      </c>
      <c r="C36" s="27" t="s">
        <v>72</v>
      </c>
      <c r="D36" s="27" t="s">
        <v>73</v>
      </c>
      <c r="E36" t="s">
        <v>94</v>
      </c>
      <c r="F36" s="27" t="s">
        <v>15</v>
      </c>
      <c r="G36" s="28">
        <v>1</v>
      </c>
      <c r="H36">
        <v>20.3</v>
      </c>
      <c r="I36" s="8">
        <v>20.3</v>
      </c>
      <c r="J36" s="9">
        <v>342724.9</v>
      </c>
      <c r="K36" s="9">
        <v>342724.9</v>
      </c>
    </row>
    <row r="37" spans="1:11" x14ac:dyDescent="0.2">
      <c r="A37" s="10" t="s">
        <v>68</v>
      </c>
      <c r="B37" s="6">
        <v>104400</v>
      </c>
      <c r="C37" s="27" t="s">
        <v>74</v>
      </c>
      <c r="D37" s="27" t="s">
        <v>75</v>
      </c>
      <c r="E37" t="s">
        <v>76</v>
      </c>
      <c r="F37" s="27" t="s">
        <v>17</v>
      </c>
      <c r="G37" s="28">
        <v>109.51</v>
      </c>
      <c r="H37">
        <v>4455</v>
      </c>
      <c r="I37" s="8">
        <v>40.681215999999999</v>
      </c>
      <c r="J37" s="9">
        <v>465102000</v>
      </c>
      <c r="K37" s="9">
        <v>4247118.9845676189</v>
      </c>
    </row>
    <row r="38" spans="1:11" x14ac:dyDescent="0.2">
      <c r="A38" s="10" t="s">
        <v>183</v>
      </c>
      <c r="B38" s="6">
        <v>14473</v>
      </c>
      <c r="C38" s="27" t="s">
        <v>191</v>
      </c>
      <c r="D38" s="27" t="s">
        <v>192</v>
      </c>
      <c r="E38" t="s">
        <v>193</v>
      </c>
      <c r="F38" s="27" t="s">
        <v>15</v>
      </c>
      <c r="G38" s="28">
        <v>1</v>
      </c>
      <c r="H38">
        <v>120.89</v>
      </c>
      <c r="I38" s="8">
        <v>120.89</v>
      </c>
      <c r="J38" s="9">
        <v>1749640.97</v>
      </c>
      <c r="K38" s="9">
        <v>1749640.97</v>
      </c>
    </row>
    <row r="39" spans="1:11" x14ac:dyDescent="0.2">
      <c r="A39" s="4" t="s">
        <v>172</v>
      </c>
      <c r="B39" s="4">
        <v>43</v>
      </c>
      <c r="C39" s="27" t="s">
        <v>149</v>
      </c>
      <c r="D39"/>
      <c r="E39"/>
      <c r="F39" s="27" t="s">
        <v>149</v>
      </c>
      <c r="G39" s="28">
        <v>1.3274999999999999</v>
      </c>
      <c r="H39">
        <v>1</v>
      </c>
      <c r="I39" s="8">
        <v>0.75287000000000004</v>
      </c>
      <c r="J39" s="9">
        <v>43</v>
      </c>
      <c r="K39" s="9">
        <v>32.391713747645952</v>
      </c>
    </row>
    <row r="40" spans="1:11" ht="13.5" x14ac:dyDescent="0.25">
      <c r="A40" s="5" t="s">
        <v>196</v>
      </c>
      <c r="B40" s="6">
        <v>2.77</v>
      </c>
      <c r="C40" s="27" t="s">
        <v>13</v>
      </c>
      <c r="D40"/>
      <c r="E40"/>
      <c r="F40" s="27" t="s">
        <v>13</v>
      </c>
      <c r="G40" s="28">
        <v>0.90785292782569227</v>
      </c>
      <c r="H40">
        <v>1</v>
      </c>
      <c r="I40" s="8">
        <v>1.1026</v>
      </c>
      <c r="J40" s="9">
        <v>2.77</v>
      </c>
      <c r="K40" s="9">
        <v>3.0511550000000001</v>
      </c>
    </row>
    <row r="41" spans="1:11" ht="13.5" x14ac:dyDescent="0.25">
      <c r="A41" s="5" t="s">
        <v>23</v>
      </c>
      <c r="B41" s="6">
        <v>297935.28999999998</v>
      </c>
      <c r="C41" s="27" t="s">
        <v>24</v>
      </c>
      <c r="D41"/>
      <c r="E41"/>
      <c r="F41" s="27" t="s">
        <v>15</v>
      </c>
      <c r="G41" s="28">
        <v>1</v>
      </c>
      <c r="H41">
        <v>1</v>
      </c>
      <c r="I41" s="8">
        <v>1</v>
      </c>
      <c r="J41" s="9">
        <v>297935.28999999998</v>
      </c>
      <c r="K41" s="9">
        <v>297935.28999999998</v>
      </c>
    </row>
    <row r="42" spans="1:11" x14ac:dyDescent="0.2">
      <c r="A42" s="7"/>
      <c r="B42" s="6"/>
      <c r="C42" s="12"/>
      <c r="D42" s="12"/>
      <c r="E42" s="12"/>
      <c r="F42" s="12"/>
      <c r="I42" s="8"/>
      <c r="J42" s="9"/>
      <c r="K42" s="3">
        <f>SUM(K2:K41)</f>
        <v>76062253.121301115</v>
      </c>
    </row>
    <row r="43" spans="1:11" x14ac:dyDescent="0.2">
      <c r="A43" s="10"/>
      <c r="B43" s="6"/>
      <c r="C43" s="7"/>
      <c r="D43" s="7"/>
      <c r="E43" s="7"/>
      <c r="F43" s="7"/>
      <c r="I43" s="8"/>
      <c r="J43" s="9"/>
      <c r="K43" s="9"/>
    </row>
    <row r="44" spans="1:11" x14ac:dyDescent="0.2">
      <c r="A44" s="1" t="s">
        <v>26</v>
      </c>
    </row>
    <row r="45" spans="1:11" x14ac:dyDescent="0.2">
      <c r="A45" s="30" t="s">
        <v>176</v>
      </c>
      <c r="C45" s="30" t="s">
        <v>79</v>
      </c>
      <c r="K45" s="9">
        <v>7414.8479590904935</v>
      </c>
    </row>
    <row r="46" spans="1:11" x14ac:dyDescent="0.2">
      <c r="A46" s="31" t="s">
        <v>125</v>
      </c>
      <c r="C46" s="31" t="s">
        <v>69</v>
      </c>
      <c r="K46" s="9">
        <v>25010.570879999996</v>
      </c>
    </row>
    <row r="47" spans="1:11" x14ac:dyDescent="0.2">
      <c r="A47" s="31" t="s">
        <v>204</v>
      </c>
      <c r="C47" s="31" t="s">
        <v>198</v>
      </c>
      <c r="K47" s="9">
        <v>9369.2514157621517</v>
      </c>
    </row>
    <row r="48" spans="1:11" x14ac:dyDescent="0.2">
      <c r="A48" s="31" t="s">
        <v>35</v>
      </c>
      <c r="C48" s="31" t="s">
        <v>14</v>
      </c>
      <c r="K48" s="9">
        <v>13153.330935</v>
      </c>
    </row>
    <row r="49" spans="1:11" x14ac:dyDescent="0.2">
      <c r="A49" s="30" t="s">
        <v>35</v>
      </c>
      <c r="C49" s="30" t="s">
        <v>14</v>
      </c>
      <c r="K49" s="9">
        <v>10861.792364999999</v>
      </c>
    </row>
    <row r="50" spans="1:11" x14ac:dyDescent="0.2">
      <c r="A50" s="30" t="s">
        <v>27</v>
      </c>
      <c r="C50" s="30" t="s">
        <v>16</v>
      </c>
      <c r="K50" s="9">
        <v>9439.1500400000004</v>
      </c>
    </row>
    <row r="51" spans="1:11" x14ac:dyDescent="0.2">
      <c r="A51" s="31" t="s">
        <v>27</v>
      </c>
      <c r="C51" s="31" t="s">
        <v>16</v>
      </c>
      <c r="K51" s="9">
        <v>10487.943265</v>
      </c>
    </row>
    <row r="52" spans="1:11" x14ac:dyDescent="0.2">
      <c r="A52" s="30" t="s">
        <v>122</v>
      </c>
      <c r="C52" s="30" t="s">
        <v>51</v>
      </c>
      <c r="K52" s="9">
        <v>13578.223545000001</v>
      </c>
    </row>
    <row r="53" spans="1:11" x14ac:dyDescent="0.2">
      <c r="A53" s="30" t="s">
        <v>54</v>
      </c>
      <c r="C53" s="30" t="s">
        <v>36</v>
      </c>
      <c r="K53" s="9">
        <v>7645.9631149999996</v>
      </c>
    </row>
    <row r="54" spans="1:11" x14ac:dyDescent="0.2">
      <c r="A54" s="30" t="s">
        <v>140</v>
      </c>
      <c r="C54" s="30" t="s">
        <v>21</v>
      </c>
      <c r="K54" s="9">
        <v>50788.903747505668</v>
      </c>
    </row>
    <row r="55" spans="1:11" x14ac:dyDescent="0.2">
      <c r="A55" s="31" t="s">
        <v>170</v>
      </c>
      <c r="C55" s="31" t="s">
        <v>164</v>
      </c>
      <c r="K55" s="9">
        <v>8276.8696922655454</v>
      </c>
    </row>
    <row r="56" spans="1:11" x14ac:dyDescent="0.2">
      <c r="A56" s="30" t="s">
        <v>44</v>
      </c>
      <c r="C56" s="30" t="s">
        <v>42</v>
      </c>
      <c r="K56" s="9">
        <v>5595.687824445492</v>
      </c>
    </row>
    <row r="57" spans="1:11" x14ac:dyDescent="0.2">
      <c r="A57" s="31" t="s">
        <v>177</v>
      </c>
      <c r="C57" s="31" t="s">
        <v>39</v>
      </c>
      <c r="K57" s="9">
        <v>990.77709798191938</v>
      </c>
    </row>
    <row r="58" spans="1:11" x14ac:dyDescent="0.2">
      <c r="A58" s="30" t="s">
        <v>52</v>
      </c>
      <c r="C58" s="30" t="s">
        <v>50</v>
      </c>
      <c r="K58" s="9">
        <v>1527.3507550731474</v>
      </c>
    </row>
    <row r="59" spans="1:11" x14ac:dyDescent="0.2">
      <c r="A59" s="31" t="s">
        <v>55</v>
      </c>
      <c r="C59" s="31" t="s">
        <v>47</v>
      </c>
      <c r="K59" s="9">
        <v>14027.261035</v>
      </c>
    </row>
    <row r="60" spans="1:11" x14ac:dyDescent="0.2">
      <c r="A60" s="30" t="s">
        <v>55</v>
      </c>
      <c r="C60" s="30" t="s">
        <v>47</v>
      </c>
      <c r="K60" s="9">
        <v>13600.727189999998</v>
      </c>
    </row>
    <row r="61" spans="1:11" x14ac:dyDescent="0.2">
      <c r="A61" s="30" t="s">
        <v>178</v>
      </c>
      <c r="C61" s="30" t="s">
        <v>137</v>
      </c>
      <c r="G61" s="11"/>
      <c r="K61" s="9">
        <v>4383.1613551273858</v>
      </c>
    </row>
    <row r="62" spans="1:11" x14ac:dyDescent="0.2">
      <c r="A62" s="30" t="s">
        <v>178</v>
      </c>
      <c r="C62" s="30" t="s">
        <v>137</v>
      </c>
      <c r="G62" s="11"/>
      <c r="K62" s="9">
        <v>24107.387453200619</v>
      </c>
    </row>
    <row r="63" spans="1:11" x14ac:dyDescent="0.2">
      <c r="A63" s="30" t="s">
        <v>23</v>
      </c>
      <c r="C63" s="30" t="s">
        <v>24</v>
      </c>
      <c r="G63" s="11"/>
      <c r="K63" s="9">
        <v>1041.1400000000001</v>
      </c>
    </row>
    <row r="64" spans="1:11" x14ac:dyDescent="0.2">
      <c r="A64" s="30" t="s">
        <v>179</v>
      </c>
      <c r="C64" s="30" t="s">
        <v>74</v>
      </c>
      <c r="G64" s="11"/>
      <c r="K64" s="9">
        <v>85800.383526618563</v>
      </c>
    </row>
    <row r="65" spans="1:11" x14ac:dyDescent="0.2">
      <c r="A65" s="30" t="s">
        <v>56</v>
      </c>
      <c r="C65" s="30" t="s">
        <v>49</v>
      </c>
      <c r="G65" s="11"/>
      <c r="K65" s="9">
        <v>7157.6241049999999</v>
      </c>
    </row>
    <row r="66" spans="1:11" x14ac:dyDescent="0.2">
      <c r="A66" s="31"/>
      <c r="C66" s="31"/>
      <c r="G66" s="11"/>
      <c r="K66" s="9"/>
    </row>
    <row r="67" spans="1:11" x14ac:dyDescent="0.2">
      <c r="A67" s="31"/>
      <c r="C67" s="31"/>
      <c r="G67" s="11"/>
      <c r="K67" s="9"/>
    </row>
    <row r="68" spans="1:11" x14ac:dyDescent="0.2">
      <c r="A68" s="31"/>
      <c r="C68" s="31"/>
      <c r="K68" s="9"/>
    </row>
    <row r="69" spans="1:11" x14ac:dyDescent="0.2">
      <c r="A69" s="31"/>
      <c r="C69" s="31"/>
      <c r="K69" s="9"/>
    </row>
    <row r="70" spans="1:11" x14ac:dyDescent="0.2">
      <c r="A70" s="7"/>
      <c r="K70" s="9"/>
    </row>
    <row r="71" spans="1:11" x14ac:dyDescent="0.2">
      <c r="K71" s="21">
        <f>SUM(K45:K70)</f>
        <v>324258.34730207099</v>
      </c>
    </row>
    <row r="73" spans="1:11" x14ac:dyDescent="0.2">
      <c r="A73" s="1" t="s">
        <v>28</v>
      </c>
    </row>
    <row r="74" spans="1:11" customFormat="1" x14ac:dyDescent="0.2">
      <c r="A74" s="19" t="s">
        <v>0</v>
      </c>
      <c r="B74" s="20" t="s">
        <v>29</v>
      </c>
      <c r="C74" s="19" t="s">
        <v>30</v>
      </c>
      <c r="D74" s="19" t="s">
        <v>31</v>
      </c>
      <c r="E74" s="19" t="s">
        <v>32</v>
      </c>
      <c r="F74" s="18" t="s">
        <v>33</v>
      </c>
      <c r="G74" s="19" t="s">
        <v>53</v>
      </c>
      <c r="H74" s="19" t="s">
        <v>6</v>
      </c>
      <c r="I74" s="19" t="s">
        <v>34</v>
      </c>
      <c r="J74" s="19" t="s">
        <v>4</v>
      </c>
      <c r="K74" s="19"/>
    </row>
    <row r="75" spans="1:11" customFormat="1" x14ac:dyDescent="0.2">
      <c r="A75" s="27"/>
      <c r="B75" s="6"/>
      <c r="C75" s="7"/>
      <c r="D75" s="14"/>
      <c r="E75" s="14"/>
      <c r="F75" s="25"/>
      <c r="G75" s="12"/>
      <c r="H75" s="32"/>
      <c r="I75" s="9"/>
      <c r="J75" s="27"/>
      <c r="K75" s="16"/>
    </row>
    <row r="76" spans="1:11" customFormat="1" x14ac:dyDescent="0.2">
      <c r="A76" s="27"/>
      <c r="B76" s="6"/>
      <c r="C76" s="7"/>
      <c r="D76" s="14"/>
      <c r="E76" s="14"/>
      <c r="F76" s="25"/>
      <c r="G76" s="12"/>
      <c r="H76" s="11"/>
      <c r="I76" s="9"/>
      <c r="J76" s="27"/>
      <c r="K76" s="16"/>
    </row>
    <row r="77" spans="1:11" customFormat="1" x14ac:dyDescent="0.2">
      <c r="A77" s="27"/>
      <c r="B77" s="6"/>
      <c r="C77" s="7"/>
      <c r="D77" s="14"/>
      <c r="E77" s="14"/>
      <c r="F77" s="25"/>
      <c r="G77" s="12"/>
      <c r="H77" s="11"/>
      <c r="I77" s="9"/>
      <c r="J77" s="27"/>
      <c r="K77" s="16"/>
    </row>
    <row r="78" spans="1:11" customFormat="1" x14ac:dyDescent="0.2">
      <c r="A78" s="7"/>
      <c r="B78" s="6"/>
      <c r="C78" s="7"/>
      <c r="D78" s="14"/>
      <c r="E78" s="14"/>
      <c r="F78" s="25"/>
      <c r="G78" s="12"/>
      <c r="H78" s="26"/>
      <c r="I78" s="9"/>
      <c r="J78" s="12"/>
      <c r="K78" s="16"/>
    </row>
    <row r="79" spans="1:11" customFormat="1" x14ac:dyDescent="0.2">
      <c r="A79" s="12"/>
      <c r="B79" s="13"/>
      <c r="C79" s="12"/>
      <c r="D79" s="14"/>
      <c r="E79" s="14"/>
      <c r="F79" s="15"/>
      <c r="G79" s="12"/>
      <c r="H79" s="4"/>
      <c r="I79" s="16"/>
      <c r="J79" s="12"/>
      <c r="K79" s="16"/>
    </row>
    <row r="80" spans="1:11" customFormat="1" x14ac:dyDescent="0.2">
      <c r="A80" s="12"/>
      <c r="B80" s="13"/>
      <c r="C80" s="12"/>
      <c r="D80" s="14"/>
      <c r="E80" s="14"/>
      <c r="F80" s="15"/>
      <c r="G80" s="12"/>
      <c r="H80" s="4"/>
      <c r="I80" s="16"/>
      <c r="J80" s="12"/>
      <c r="K80" s="16"/>
    </row>
    <row r="81" spans="1:11" customFormat="1" x14ac:dyDescent="0.2">
      <c r="A81" s="12"/>
      <c r="B81" s="13"/>
      <c r="C81" s="12"/>
      <c r="D81" s="14"/>
      <c r="E81" s="14"/>
      <c r="F81" s="15"/>
      <c r="G81" s="12"/>
      <c r="H81" s="4"/>
      <c r="I81" s="16"/>
      <c r="J81" s="12"/>
      <c r="K81" s="16">
        <f t="shared" ref="K81" si="0">+I81</f>
        <v>0</v>
      </c>
    </row>
    <row r="82" spans="1:11" customFormat="1" x14ac:dyDescent="0.2">
      <c r="A82" s="12"/>
      <c r="B82" s="13"/>
      <c r="C82" s="12"/>
      <c r="D82" s="14"/>
      <c r="E82" s="14"/>
      <c r="F82" s="15"/>
      <c r="G82" s="12"/>
      <c r="H82" s="4"/>
      <c r="I82" s="16"/>
      <c r="J82" s="12"/>
      <c r="K82" s="16"/>
    </row>
    <row r="83" spans="1:11" customFormat="1" x14ac:dyDescent="0.2">
      <c r="A83" s="12"/>
      <c r="B83" s="13"/>
      <c r="C83" s="12"/>
      <c r="D83" s="14"/>
      <c r="E83" s="14"/>
      <c r="F83" s="15"/>
      <c r="G83" s="12"/>
      <c r="H83" s="4"/>
      <c r="I83" s="16"/>
      <c r="J83" s="12"/>
      <c r="K83" s="16"/>
    </row>
    <row r="84" spans="1:11" customFormat="1" x14ac:dyDescent="0.2">
      <c r="A84" s="12"/>
      <c r="B84" s="13"/>
      <c r="C84" s="12"/>
      <c r="D84" s="14"/>
      <c r="E84" s="14"/>
      <c r="F84" s="15"/>
      <c r="G84" s="12"/>
      <c r="H84" s="4"/>
      <c r="I84" s="17"/>
      <c r="J84" s="12"/>
      <c r="K84" s="16"/>
    </row>
    <row r="85" spans="1:11" customFormat="1" x14ac:dyDescent="0.2">
      <c r="A85" s="12"/>
      <c r="B85" s="13"/>
      <c r="C85" s="12"/>
      <c r="D85" s="14"/>
      <c r="E85" s="14"/>
      <c r="F85" s="15"/>
      <c r="G85" s="12"/>
      <c r="H85" s="4"/>
      <c r="I85" s="18">
        <f>SUM(I75:I84)</f>
        <v>0</v>
      </c>
      <c r="J85" s="12"/>
      <c r="K85" s="18">
        <f>SUM(K75:K84)</f>
        <v>0</v>
      </c>
    </row>
    <row r="86" spans="1:11" customFormat="1" x14ac:dyDescent="0.2">
      <c r="A86" s="12"/>
      <c r="B86" s="13"/>
      <c r="C86" s="12"/>
      <c r="D86" s="14"/>
      <c r="E86" s="14"/>
      <c r="F86" s="15"/>
      <c r="G86" s="12"/>
      <c r="H86" s="4"/>
      <c r="I86" s="16"/>
      <c r="J86" s="12"/>
      <c r="K86" s="16"/>
    </row>
    <row r="87" spans="1:11" customFormat="1" x14ac:dyDescent="0.2">
      <c r="A87" s="12"/>
      <c r="B87" s="13"/>
      <c r="C87" s="12"/>
      <c r="D87" s="14"/>
      <c r="E87" s="14"/>
      <c r="F87" s="29"/>
      <c r="G87" s="12"/>
      <c r="H87" s="28"/>
      <c r="I87" s="16"/>
      <c r="J87" s="12"/>
      <c r="K87" s="16"/>
    </row>
    <row r="88" spans="1:11" customFormat="1" x14ac:dyDescent="0.2">
      <c r="A88" s="12"/>
      <c r="B88" s="13"/>
      <c r="C88" s="12"/>
      <c r="D88" s="14"/>
      <c r="E88" s="14"/>
      <c r="F88" s="29"/>
      <c r="G88" s="12"/>
      <c r="H88" s="28"/>
      <c r="I88" s="16"/>
      <c r="J88" s="12"/>
      <c r="K88" s="16"/>
    </row>
    <row r="89" spans="1:11" customFormat="1" x14ac:dyDescent="0.2">
      <c r="A89" s="7"/>
      <c r="B89" s="13"/>
      <c r="C89" s="12"/>
      <c r="D89" s="14"/>
      <c r="E89" s="14"/>
      <c r="F89" s="25"/>
      <c r="G89" s="12"/>
      <c r="H89" s="11"/>
      <c r="I89" s="9"/>
      <c r="J89" s="12"/>
      <c r="K89" s="16"/>
    </row>
    <row r="90" spans="1:11" customFormat="1" x14ac:dyDescent="0.2">
      <c r="A90" s="7"/>
      <c r="B90" s="13"/>
      <c r="C90" s="12"/>
      <c r="D90" s="14"/>
      <c r="E90" s="14"/>
      <c r="F90" s="25"/>
      <c r="G90" s="12"/>
      <c r="H90" s="11"/>
      <c r="I90" s="9"/>
      <c r="J90" s="12"/>
      <c r="K90" s="16"/>
    </row>
    <row r="91" spans="1:11" customFormat="1" x14ac:dyDescent="0.2">
      <c r="A91" s="12"/>
      <c r="B91" s="13"/>
      <c r="C91" s="12"/>
      <c r="D91" s="14"/>
      <c r="E91" s="14"/>
      <c r="F91" s="15"/>
      <c r="G91" s="12"/>
      <c r="H91" s="4"/>
      <c r="I91" s="16"/>
      <c r="J91" s="12"/>
      <c r="K91" s="16"/>
    </row>
    <row r="92" spans="1:11" customFormat="1" x14ac:dyDescent="0.2">
      <c r="A92" s="12"/>
      <c r="B92" s="13"/>
      <c r="C92" s="12"/>
      <c r="D92" s="14"/>
      <c r="E92" s="14"/>
      <c r="F92" s="15"/>
      <c r="G92" s="12"/>
      <c r="H92" s="4"/>
      <c r="I92" s="16"/>
      <c r="J92" s="12"/>
      <c r="K92" s="16"/>
    </row>
    <row r="93" spans="1:11" customFormat="1" x14ac:dyDescent="0.2">
      <c r="A93" s="12"/>
      <c r="B93" s="13"/>
      <c r="C93" s="12"/>
      <c r="D93" s="14"/>
      <c r="E93" s="14"/>
      <c r="F93" s="15"/>
      <c r="G93" s="12"/>
      <c r="H93" s="4"/>
      <c r="I93" s="16"/>
      <c r="J93" s="12"/>
      <c r="K93" s="16"/>
    </row>
    <row r="94" spans="1:11" customFormat="1" x14ac:dyDescent="0.2">
      <c r="A94" s="12"/>
      <c r="B94" s="13"/>
      <c r="C94" s="12"/>
      <c r="D94" s="14"/>
      <c r="E94" s="14"/>
      <c r="F94" s="15"/>
      <c r="G94" s="12"/>
      <c r="H94" s="4"/>
      <c r="I94" s="16"/>
      <c r="J94" s="12"/>
      <c r="K94" s="16"/>
    </row>
    <row r="95" spans="1:11" customFormat="1" x14ac:dyDescent="0.2">
      <c r="A95" s="12"/>
      <c r="B95" s="13"/>
      <c r="C95" s="12"/>
      <c r="D95" s="14"/>
      <c r="E95" s="14"/>
      <c r="F95" s="15"/>
      <c r="G95" s="12"/>
      <c r="H95" s="4"/>
      <c r="I95" s="16"/>
      <c r="J95" s="12"/>
      <c r="K95" s="16"/>
    </row>
    <row r="96" spans="1:11" x14ac:dyDescent="0.2">
      <c r="I96" s="24">
        <f>SUM(I87:I95)</f>
        <v>0</v>
      </c>
      <c r="K96" s="21">
        <f>SUM(K87:K95)</f>
        <v>0</v>
      </c>
    </row>
    <row r="100" spans="11:11" x14ac:dyDescent="0.2">
      <c r="K100" s="22">
        <f>+K42+K71-K85+K96</f>
        <v>76386511.468603179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2019-12-24T18:34:57Z</dcterms:modified>
</cp:coreProperties>
</file>