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18-9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6" i="1" l="1"/>
  <c r="K39" i="1"/>
  <c r="H27" i="1"/>
  <c r="K44" i="1" l="1"/>
  <c r="K84" i="1" l="1"/>
  <c r="K60" i="1" l="1"/>
  <c r="K74" i="1" l="1"/>
  <c r="K86" i="1" s="1"/>
</calcChain>
</file>

<file path=xl/sharedStrings.xml><?xml version="1.0" encoding="utf-8"?>
<sst xmlns="http://schemas.openxmlformats.org/spreadsheetml/2006/main" count="227" uniqueCount="182">
  <si>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</si>
  <si>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</si>
  <si>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</si>
  <si>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</si>
  <si>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</si>
  <si>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</si>
  <si>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</si>
  <si>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</si>
  <si>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</si>
  <si>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</si>
  <si>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ASHTEAD GROUP PLC</t>
  </si>
  <si>
    <t>005367008</t>
  </si>
  <si>
    <t>0053673</t>
  </si>
  <si>
    <t>SEK</t>
  </si>
  <si>
    <t>EUR</t>
  </si>
  <si>
    <t>BUZZI UNICEM SPA</t>
  </si>
  <si>
    <t>578220907</t>
  </si>
  <si>
    <t>5782206</t>
  </si>
  <si>
    <t>NOK</t>
  </si>
  <si>
    <t>BSHYK5903</t>
  </si>
  <si>
    <t>BSHYK55</t>
  </si>
  <si>
    <t>ICON PLC</t>
  </si>
  <si>
    <t>G4705A100</t>
  </si>
  <si>
    <t>B94G471</t>
  </si>
  <si>
    <t>USD</t>
  </si>
  <si>
    <t>INDUS HOLDING AG</t>
  </si>
  <si>
    <t>494351901</t>
  </si>
  <si>
    <t>4943510</t>
  </si>
  <si>
    <t>JPY</t>
  </si>
  <si>
    <t>KOITO MANUFACTURING CO LTD</t>
  </si>
  <si>
    <t>649632007</t>
  </si>
  <si>
    <t>6496324</t>
  </si>
  <si>
    <t>MARINE HARVEST</t>
  </si>
  <si>
    <t>B02L48900</t>
  </si>
  <si>
    <t>B02L486</t>
  </si>
  <si>
    <t>MILLICOM INTL CELLULAR SDR</t>
  </si>
  <si>
    <t>B00L2M903</t>
  </si>
  <si>
    <t>B00L2M8</t>
  </si>
  <si>
    <t>SAMSUNG ELECTR GDR</t>
  </si>
  <si>
    <t>494281900</t>
  </si>
  <si>
    <t>4942818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</si>
  <si>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</si>
  <si>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</si>
  <si>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</si>
  <si>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</si>
  <si>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</si>
  <si>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</si>
  <si>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</si>
  <si>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</si>
  <si>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</si>
  <si>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</si>
  <si>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HELLA GMBH + CO KGAA</t>
  </si>
  <si>
    <t>VALEO SA</t>
  </si>
  <si>
    <t>BDC5ST904</t>
  </si>
  <si>
    <t>BDC5ST8</t>
  </si>
  <si>
    <t>AHT LN</t>
  </si>
  <si>
    <t>BZU IM</t>
  </si>
  <si>
    <t>ICLR US</t>
  </si>
  <si>
    <t>7276 JP</t>
  </si>
  <si>
    <t>MHG NO</t>
  </si>
  <si>
    <t>MIC SS</t>
  </si>
  <si>
    <t>SMSN LI</t>
  </si>
  <si>
    <t>FR FP</t>
  </si>
  <si>
    <t>FERGUSON PLC</t>
  </si>
  <si>
    <t>FERG LN</t>
  </si>
  <si>
    <t>LLOYDS BANKING GROUP PLC</t>
  </si>
  <si>
    <t>TECHNIPFMC PLC</t>
  </si>
  <si>
    <t>087061008</t>
  </si>
  <si>
    <t>0870612</t>
  </si>
  <si>
    <t>LLOY LN</t>
  </si>
  <si>
    <t>ACI0RW2K9</t>
  </si>
  <si>
    <t>BYW2H44</t>
  </si>
  <si>
    <t>FTI FP</t>
  </si>
  <si>
    <t>NOVOZYMES A/S B SHARES</t>
  </si>
  <si>
    <t>B798FW902</t>
  </si>
  <si>
    <t>B798FW0</t>
  </si>
  <si>
    <t>NZYMB DC</t>
  </si>
  <si>
    <t>DKK</t>
  </si>
  <si>
    <t>ASSA ABLOY AB B</t>
  </si>
  <si>
    <t>OUTSOURCING INC</t>
  </si>
  <si>
    <t>SAP SE</t>
  </si>
  <si>
    <t>UNITED INTERNET AG REG SHARE</t>
  </si>
  <si>
    <t>GBP</t>
  </si>
  <si>
    <t>ACI0CQYQ0</t>
  </si>
  <si>
    <t>BYPC1T4</t>
  </si>
  <si>
    <t>ASSAB SS</t>
  </si>
  <si>
    <t>B03XKH905</t>
  </si>
  <si>
    <t>B03XKH2</t>
  </si>
  <si>
    <t>2427 JP</t>
  </si>
  <si>
    <t>484628904</t>
  </si>
  <si>
    <t>4846288</t>
  </si>
  <si>
    <t>435413901</t>
  </si>
  <si>
    <t>4354134</t>
  </si>
  <si>
    <t>CYBERAGENT INC</t>
  </si>
  <si>
    <t>INFINEON TECHNOLOGIES AG</t>
  </si>
  <si>
    <t>NXP SEMICONDUCTORS NV</t>
  </si>
  <si>
    <t>622050904</t>
  </si>
  <si>
    <t>6220501</t>
  </si>
  <si>
    <t>4751 JP</t>
  </si>
  <si>
    <t>588950907</t>
  </si>
  <si>
    <t>5889505</t>
  </si>
  <si>
    <t>N6596X109</t>
  </si>
  <si>
    <t>B505PN7</t>
  </si>
  <si>
    <t>NXPI US</t>
  </si>
  <si>
    <t>NORTHERN DRILLING LTD</t>
  </si>
  <si>
    <t>TRANSOCEAN LTD</t>
  </si>
  <si>
    <t>ZOOPLUS AG</t>
  </si>
  <si>
    <t>ACI0T6BJ7</t>
  </si>
  <si>
    <t>BD3FFZ2</t>
  </si>
  <si>
    <t>NODL NO</t>
  </si>
  <si>
    <t>H8817H100</t>
  </si>
  <si>
    <t>B3KFWW1</t>
  </si>
  <si>
    <t>RIG US</t>
  </si>
  <si>
    <t>B2R9XL905</t>
  </si>
  <si>
    <t>B2R9XL5</t>
  </si>
  <si>
    <t>SOCIETE GENERALE SA COMMON STOCK EUR1.25</t>
  </si>
  <si>
    <t>HOSHIZAKI CORP</t>
  </si>
  <si>
    <t>NOVO NORDISK A/S B</t>
  </si>
  <si>
    <t>BFYFZP903</t>
  </si>
  <si>
    <t>BFYFZP5</t>
  </si>
  <si>
    <t>B3FF8W906</t>
  </si>
  <si>
    <t>B3FF8W8</t>
  </si>
  <si>
    <t>6465 JP</t>
  </si>
  <si>
    <t>ACI07GG13</t>
  </si>
  <si>
    <t>BHC8X90</t>
  </si>
  <si>
    <t>NOVOB DC</t>
  </si>
  <si>
    <t>COMPASS GROUP PLC</t>
  </si>
  <si>
    <t>SAIPEM SPA</t>
  </si>
  <si>
    <t>BD6K45906</t>
  </si>
  <si>
    <t>BD6K457</t>
  </si>
  <si>
    <t>CPG LN</t>
  </si>
  <si>
    <t>BDZZRW907</t>
  </si>
  <si>
    <t>BDZZRW1</t>
  </si>
  <si>
    <t>SPM IM</t>
  </si>
  <si>
    <t>PIGEON CORP COMMON STOCK</t>
  </si>
  <si>
    <t>GRANDVISION NV</t>
  </si>
  <si>
    <t>NET ONE SYSTEMS CO LTD</t>
  </si>
  <si>
    <t>SAMSUNG ELECTRONICS CO LTD</t>
  </si>
  <si>
    <t>SWEDISH ORPHAN BIOVITRUM AB</t>
  </si>
  <si>
    <t>BV9FWX902</t>
  </si>
  <si>
    <t>BV9FWX9</t>
  </si>
  <si>
    <t>GVNV NA</t>
  </si>
  <si>
    <t>603654906</t>
  </si>
  <si>
    <t>6036548</t>
  </si>
  <si>
    <t>7518 JP</t>
  </si>
  <si>
    <t>677172009</t>
  </si>
  <si>
    <t>6771720</t>
  </si>
  <si>
    <t>005930 KS</t>
  </si>
  <si>
    <t>KRW</t>
  </si>
  <si>
    <t>B292RC907</t>
  </si>
  <si>
    <t>B292RC1</t>
  </si>
  <si>
    <t>3092 JP</t>
  </si>
  <si>
    <t>B1CC9H902</t>
  </si>
  <si>
    <t>B1CC9H0</t>
  </si>
  <si>
    <t>SOBI SS</t>
  </si>
  <si>
    <t>KOITO MANUFACTURING CO LTD COMMON STOCK</t>
  </si>
  <si>
    <t>ATLANTIC SAPPHIRE AS</t>
  </si>
  <si>
    <t>RECKITT BENCKISER GROUP PLC</t>
  </si>
  <si>
    <t>YARA INTERNATIONAL ASA</t>
  </si>
  <si>
    <t>ZOZO INC</t>
  </si>
  <si>
    <t>BDFG5D907</t>
  </si>
  <si>
    <t>B24CGK904</t>
  </si>
  <si>
    <t>775125909</t>
  </si>
  <si>
    <t>BDFG5D1</t>
  </si>
  <si>
    <t>ASAME NO</t>
  </si>
  <si>
    <t>HLE GR</t>
  </si>
  <si>
    <t>INH GR</t>
  </si>
  <si>
    <t>IFX GR</t>
  </si>
  <si>
    <t>B24CGK7</t>
  </si>
  <si>
    <t>RB/ LN</t>
  </si>
  <si>
    <t>SAP GR</t>
  </si>
  <si>
    <t>UTDI GR</t>
  </si>
  <si>
    <t>7751259</t>
  </si>
  <si>
    <t>YAR NO</t>
  </si>
  <si>
    <t>ZO1 GR</t>
  </si>
  <si>
    <t>HELLA GMBH + CO KGAA COMMON STOCK</t>
  </si>
  <si>
    <t>NET ONE SYSTEMS CO LTD COMMON STOCK</t>
  </si>
  <si>
    <t>CYBERAGENT INC COMMON STOCK</t>
  </si>
  <si>
    <t>NXP SEMICONDUCTORS NV COMMON STOCK</t>
  </si>
  <si>
    <t>ZOZO INC COMMON STOCK</t>
  </si>
  <si>
    <t>OUTSOURCING INC COMMON STOCK</t>
  </si>
  <si>
    <t>NOVOZYMES A/S B SHARES COMMON STOCK DKK2.0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</si>
</sst>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000"/>
    <numFmt numFmtId="166" formatCode="#,##0.000;\(#,##0.000\)"/>
    <numFmt numFmtId="167" formatCode="#,##0.00;\(#,##0.00\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164" fontId="1" fillId="0" borderId="0" xfId="2" applyNumberFormat="1" applyFont="1" applyFill="1"/>
    <xf numFmtId="0" fontId="1" fillId="0" borderId="0" xfId="1" applyFont="1" applyFill="1"/>
    <xf numFmtId="0" fontId="1" fillId="0" borderId="0" xfId="1" applyFill="1"/>
    <xf numFmtId="4" fontId="1" fillId="0" borderId="0" xfId="1" applyNumberFormat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3" fontId="1" fillId="0" borderId="0" xfId="1" applyNumberFormat="1" applyFill="1"/>
    <xf numFmtId="10" fontId="0" fillId="0" borderId="0" xfId="3" applyNumberFormat="1" applyFont="1" applyFill="1"/>
    <xf numFmtId="3" fontId="1" fillId="0" borderId="0" xfId="1" applyNumberFormat="1"/>
    <xf numFmtId="165" fontId="1" fillId="0" borderId="0" xfId="1" applyNumberFormat="1" applyFill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6" fontId="1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left"/>
    </xf>
    <xf numFmtId="167" fontId="1" fillId="0" borderId="0" xfId="0" applyNumberFormat="1" applyFont="1" applyAlignment="1">
      <alignment horizontal="right"/>
    </xf>
    <xf numFmtId="167" fontId="1" fillId="0" borderId="0" xfId="0" applyNumberFormat="1" applyFont="1" applyFill="1" applyAlignment="1">
      <alignment horizontal="right"/>
    </xf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93"/>
  <sheetViews>
    <sheetView tabSelected="1" workbookViewId="0">
      <pane xSplit="1" ySplit="1" topLeftCell="B2" activePane="bottomRight" state="frozen"/>
      <selection activeCell="J33" sqref="J33"/>
      <selection pane="topRight" activeCell="J33" sqref="J33"/>
      <selection pane="bottomLeft" activeCell="J33" sqref="J33"/>
      <selection pane="bottomRight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50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8" t="s">
        <v>10</v>
      </c>
      <c r="B2" s="9">
        <v>83557</v>
      </c>
      <c r="C2" s="31" t="s">
        <v>11</v>
      </c>
      <c r="D2" s="31" t="s">
        <v>12</v>
      </c>
      <c r="E2" s="11" t="s">
        <v>55</v>
      </c>
      <c r="F2" s="31" t="s">
        <v>82</v>
      </c>
      <c r="G2" s="11">
        <v>0.76759999999999995</v>
      </c>
      <c r="H2" s="12">
        <v>24.37</v>
      </c>
      <c r="I2" s="34">
        <v>31.779689000000001</v>
      </c>
      <c r="J2" s="14">
        <v>2036284.09</v>
      </c>
      <c r="K2" s="15">
        <v>2652793.2386659724</v>
      </c>
      <c r="M2" s="11"/>
      <c r="O2" s="16"/>
    </row>
    <row r="3" spans="1:15" ht="15" x14ac:dyDescent="0.25">
      <c r="A3" s="8" t="s">
        <v>78</v>
      </c>
      <c r="B3" s="17">
        <v>127126</v>
      </c>
      <c r="C3" s="31" t="s">
        <v>83</v>
      </c>
      <c r="D3" s="31" t="s">
        <v>84</v>
      </c>
      <c r="E3" s="11" t="s">
        <v>85</v>
      </c>
      <c r="F3" s="31" t="s">
        <v>13</v>
      </c>
      <c r="G3" s="11">
        <v>8.8894000000000002</v>
      </c>
      <c r="H3" s="11">
        <v>178.65</v>
      </c>
      <c r="I3" s="34">
        <v>20.088381999999999</v>
      </c>
      <c r="J3" s="14">
        <v>22711059.900000002</v>
      </c>
      <c r="K3" s="15">
        <v>2554847.3350282363</v>
      </c>
      <c r="M3" s="11"/>
      <c r="O3" s="16"/>
    </row>
    <row r="4" spans="1:15" ht="15" x14ac:dyDescent="0.25">
      <c r="A4" s="8" t="s">
        <v>156</v>
      </c>
      <c r="B4" s="17">
        <v>107741</v>
      </c>
      <c r="C4" s="31" t="s">
        <v>160</v>
      </c>
      <c r="D4" s="31" t="s">
        <v>163</v>
      </c>
      <c r="E4" s="11" t="s">
        <v>164</v>
      </c>
      <c r="F4" s="31" t="s">
        <v>18</v>
      </c>
      <c r="G4" s="11">
        <v>8.1541999999999994</v>
      </c>
      <c r="H4" s="11">
        <v>58</v>
      </c>
      <c r="I4" s="34">
        <v>7.12242</v>
      </c>
      <c r="J4" s="14">
        <v>6248978</v>
      </c>
      <c r="K4" s="15">
        <v>766350.83760516054</v>
      </c>
      <c r="M4" s="11"/>
      <c r="O4" s="18"/>
    </row>
    <row r="5" spans="1:15" ht="15" x14ac:dyDescent="0.25">
      <c r="A5" s="8" t="s">
        <v>15</v>
      </c>
      <c r="B5" s="17">
        <v>113064</v>
      </c>
      <c r="C5" s="31" t="s">
        <v>16</v>
      </c>
      <c r="D5" s="31" t="s">
        <v>17</v>
      </c>
      <c r="E5" s="11" t="s">
        <v>56</v>
      </c>
      <c r="F5" s="31" t="s">
        <v>14</v>
      </c>
      <c r="G5" s="11">
        <v>0.86170000000000002</v>
      </c>
      <c r="H5" s="11">
        <v>17.88</v>
      </c>
      <c r="I5" s="34">
        <v>20.767612</v>
      </c>
      <c r="J5" s="14">
        <v>2021584.3199999998</v>
      </c>
      <c r="K5" s="15">
        <v>2346041.917140536</v>
      </c>
      <c r="M5" s="11"/>
      <c r="O5" s="18"/>
    </row>
    <row r="6" spans="1:15" ht="15" x14ac:dyDescent="0.25">
      <c r="A6" s="8" t="s">
        <v>126</v>
      </c>
      <c r="B6" s="17">
        <v>85735</v>
      </c>
      <c r="C6" s="31" t="s">
        <v>128</v>
      </c>
      <c r="D6" s="31" t="s">
        <v>129</v>
      </c>
      <c r="E6" s="11" t="s">
        <v>130</v>
      </c>
      <c r="F6" s="31" t="s">
        <v>82</v>
      </c>
      <c r="G6" s="11">
        <v>0.76759999999999995</v>
      </c>
      <c r="H6" s="11">
        <v>17.059999999999999</v>
      </c>
      <c r="I6" s="34">
        <v>22.247085999999999</v>
      </c>
      <c r="J6" s="14">
        <v>1462639.0999999999</v>
      </c>
      <c r="K6" s="15">
        <v>1905470.4273058884</v>
      </c>
      <c r="M6" s="11"/>
      <c r="O6" s="18"/>
    </row>
    <row r="7" spans="1:15" ht="15" x14ac:dyDescent="0.25">
      <c r="A7" s="8" t="s">
        <v>93</v>
      </c>
      <c r="B7" s="17">
        <v>27900</v>
      </c>
      <c r="C7" s="31" t="s">
        <v>96</v>
      </c>
      <c r="D7" s="31" t="s">
        <v>97</v>
      </c>
      <c r="E7" s="11" t="s">
        <v>98</v>
      </c>
      <c r="F7" s="31" t="s">
        <v>28</v>
      </c>
      <c r="G7" s="11">
        <v>113.7</v>
      </c>
      <c r="H7" s="11">
        <v>6050</v>
      </c>
      <c r="I7" s="34">
        <v>53.264074999999998</v>
      </c>
      <c r="J7" s="14">
        <v>168795000</v>
      </c>
      <c r="K7" s="15">
        <v>1484564.6437994724</v>
      </c>
      <c r="M7" s="11"/>
      <c r="O7" s="18"/>
    </row>
    <row r="8" spans="1:15" ht="15" x14ac:dyDescent="0.25">
      <c r="A8" s="8" t="s">
        <v>63</v>
      </c>
      <c r="B8" s="17">
        <v>39910</v>
      </c>
      <c r="C8" s="31" t="s">
        <v>118</v>
      </c>
      <c r="D8" s="31" t="s">
        <v>119</v>
      </c>
      <c r="E8" s="11" t="s">
        <v>64</v>
      </c>
      <c r="F8" s="31" t="s">
        <v>82</v>
      </c>
      <c r="G8" s="11">
        <v>0.76759999999999995</v>
      </c>
      <c r="H8" s="11">
        <v>65.150000000000006</v>
      </c>
      <c r="I8" s="34">
        <v>84.958831000000004</v>
      </c>
      <c r="J8" s="14">
        <v>2600136.5</v>
      </c>
      <c r="K8" s="15">
        <v>3387358.6503387182</v>
      </c>
      <c r="M8" s="11"/>
      <c r="O8" s="18"/>
    </row>
    <row r="9" spans="1:15" ht="15" x14ac:dyDescent="0.25">
      <c r="A9" s="8" t="s">
        <v>135</v>
      </c>
      <c r="B9" s="17">
        <v>85281</v>
      </c>
      <c r="C9" s="31" t="s">
        <v>139</v>
      </c>
      <c r="D9" s="31" t="s">
        <v>140</v>
      </c>
      <c r="E9" s="11" t="s">
        <v>141</v>
      </c>
      <c r="F9" s="31" t="s">
        <v>14</v>
      </c>
      <c r="G9" s="11">
        <v>0.86170000000000002</v>
      </c>
      <c r="H9" s="12">
        <v>21.2</v>
      </c>
      <c r="I9" s="34">
        <v>24.62379</v>
      </c>
      <c r="J9" s="14">
        <v>1807957.2</v>
      </c>
      <c r="K9" s="15">
        <v>2098128.3509341995</v>
      </c>
      <c r="M9" s="11"/>
      <c r="O9" s="18"/>
    </row>
    <row r="10" spans="1:15" ht="15" x14ac:dyDescent="0.25">
      <c r="A10" s="8" t="s">
        <v>51</v>
      </c>
      <c r="B10" s="17">
        <v>22813</v>
      </c>
      <c r="C10" s="31" t="s">
        <v>19</v>
      </c>
      <c r="D10" s="31" t="s">
        <v>20</v>
      </c>
      <c r="E10" s="11" t="s">
        <v>165</v>
      </c>
      <c r="F10" s="31" t="s">
        <v>14</v>
      </c>
      <c r="G10" s="11">
        <v>0.86170000000000002</v>
      </c>
      <c r="H10" s="12">
        <v>48.04</v>
      </c>
      <c r="I10" s="34">
        <v>55.798437999999997</v>
      </c>
      <c r="J10" s="14">
        <v>1095936.52</v>
      </c>
      <c r="K10" s="15">
        <v>1271830.7067424858</v>
      </c>
      <c r="M10" s="11"/>
      <c r="O10" s="18"/>
    </row>
    <row r="11" spans="1:15" ht="15" x14ac:dyDescent="0.25">
      <c r="A11" s="8" t="s">
        <v>116</v>
      </c>
      <c r="B11" s="17">
        <v>22600</v>
      </c>
      <c r="C11" s="31" t="s">
        <v>120</v>
      </c>
      <c r="D11" s="31" t="s">
        <v>121</v>
      </c>
      <c r="E11" s="11" t="s">
        <v>122</v>
      </c>
      <c r="F11" s="31" t="s">
        <v>28</v>
      </c>
      <c r="G11" s="11">
        <v>113.7</v>
      </c>
      <c r="H11" s="12">
        <v>11760</v>
      </c>
      <c r="I11" s="34">
        <v>103.53479799999999</v>
      </c>
      <c r="J11" s="14">
        <v>265776000</v>
      </c>
      <c r="K11" s="15">
        <v>2337519.7889182055</v>
      </c>
      <c r="M11" s="11"/>
      <c r="O11" s="18"/>
    </row>
    <row r="12" spans="1:15" ht="15" x14ac:dyDescent="0.25">
      <c r="A12" s="8" t="s">
        <v>21</v>
      </c>
      <c r="B12" s="17">
        <v>12341</v>
      </c>
      <c r="C12" s="31" t="s">
        <v>22</v>
      </c>
      <c r="D12" s="31" t="s">
        <v>23</v>
      </c>
      <c r="E12" s="11" t="s">
        <v>57</v>
      </c>
      <c r="F12" s="31" t="s">
        <v>24</v>
      </c>
      <c r="G12" s="11">
        <v>1</v>
      </c>
      <c r="H12" s="12">
        <v>153.75</v>
      </c>
      <c r="I12" s="34">
        <v>153.75</v>
      </c>
      <c r="J12" s="14">
        <v>1897428.75</v>
      </c>
      <c r="K12" s="15">
        <v>1897428.75</v>
      </c>
      <c r="M12" s="11"/>
      <c r="O12" s="18"/>
    </row>
    <row r="13" spans="1:15" ht="15" x14ac:dyDescent="0.25">
      <c r="A13" s="8" t="s">
        <v>25</v>
      </c>
      <c r="B13" s="17">
        <v>17848</v>
      </c>
      <c r="C13" s="31" t="s">
        <v>26</v>
      </c>
      <c r="D13" s="31" t="s">
        <v>27</v>
      </c>
      <c r="E13" s="11" t="s">
        <v>166</v>
      </c>
      <c r="F13" s="31" t="s">
        <v>14</v>
      </c>
      <c r="G13" s="11">
        <v>0.86170000000000002</v>
      </c>
      <c r="H13" s="11">
        <v>53.5</v>
      </c>
      <c r="I13" s="34">
        <v>62.140225999999998</v>
      </c>
      <c r="J13" s="14">
        <v>954868</v>
      </c>
      <c r="K13" s="15">
        <v>1108121.1558547057</v>
      </c>
      <c r="M13" s="11"/>
      <c r="O13" s="18"/>
    </row>
    <row r="14" spans="1:15" ht="15" x14ac:dyDescent="0.25">
      <c r="A14" s="8" t="s">
        <v>94</v>
      </c>
      <c r="B14" s="17">
        <v>107090</v>
      </c>
      <c r="C14" s="31" t="s">
        <v>99</v>
      </c>
      <c r="D14" s="31" t="s">
        <v>100</v>
      </c>
      <c r="E14" s="11" t="s">
        <v>167</v>
      </c>
      <c r="F14" s="31" t="s">
        <v>14</v>
      </c>
      <c r="G14" s="11">
        <v>0.86170000000000002</v>
      </c>
      <c r="H14" s="11">
        <v>19.57</v>
      </c>
      <c r="I14" s="34">
        <v>22.730546</v>
      </c>
      <c r="J14" s="14">
        <v>2095751.3</v>
      </c>
      <c r="K14" s="15">
        <v>2432112.4521295116</v>
      </c>
      <c r="M14" s="11"/>
      <c r="O14" s="18"/>
    </row>
    <row r="15" spans="1:15" ht="15" x14ac:dyDescent="0.25">
      <c r="A15" s="8" t="s">
        <v>29</v>
      </c>
      <c r="B15" s="17">
        <v>42387</v>
      </c>
      <c r="C15" s="31" t="s">
        <v>30</v>
      </c>
      <c r="D15" s="31" t="s">
        <v>31</v>
      </c>
      <c r="E15" s="11" t="s">
        <v>58</v>
      </c>
      <c r="F15" s="31" t="s">
        <v>28</v>
      </c>
      <c r="G15" s="11">
        <v>113.7</v>
      </c>
      <c r="H15" s="17">
        <v>7460</v>
      </c>
      <c r="I15" s="34">
        <v>65.677685999999994</v>
      </c>
      <c r="J15" s="14">
        <v>316207020</v>
      </c>
      <c r="K15" s="15">
        <v>2781064.3799472293</v>
      </c>
      <c r="M15" s="11"/>
      <c r="O15" s="18"/>
    </row>
    <row r="16" spans="1:15" ht="15" x14ac:dyDescent="0.25">
      <c r="A16" s="8" t="s">
        <v>65</v>
      </c>
      <c r="B16" s="17">
        <v>1420558</v>
      </c>
      <c r="C16" s="31" t="s">
        <v>67</v>
      </c>
      <c r="D16" s="31" t="s">
        <v>68</v>
      </c>
      <c r="E16" s="11" t="s">
        <v>69</v>
      </c>
      <c r="F16" s="31" t="s">
        <v>82</v>
      </c>
      <c r="G16" s="11">
        <v>0.76759999999999995</v>
      </c>
      <c r="H16" s="12">
        <v>0.5927</v>
      </c>
      <c r="I16" s="34">
        <v>0.77290999999999999</v>
      </c>
      <c r="J16" s="14">
        <v>841964.72660000005</v>
      </c>
      <c r="K16" s="15">
        <v>1096879.5291818657</v>
      </c>
      <c r="M16" s="11"/>
      <c r="O16" s="18"/>
    </row>
    <row r="17" spans="1:15" ht="15" x14ac:dyDescent="0.25">
      <c r="A17" s="8" t="s">
        <v>32</v>
      </c>
      <c r="B17" s="17">
        <v>201059</v>
      </c>
      <c r="C17" s="31" t="s">
        <v>33</v>
      </c>
      <c r="D17" s="31" t="s">
        <v>34</v>
      </c>
      <c r="E17" s="11" t="s">
        <v>59</v>
      </c>
      <c r="F17" s="31" t="s">
        <v>18</v>
      </c>
      <c r="G17" s="11">
        <v>8.1541999999999994</v>
      </c>
      <c r="H17" s="12">
        <v>188.55</v>
      </c>
      <c r="I17" s="34">
        <v>23.154004</v>
      </c>
      <c r="J17" s="14">
        <v>37909674.450000003</v>
      </c>
      <c r="K17" s="15">
        <v>4649097.9433911368</v>
      </c>
      <c r="M17" s="11"/>
      <c r="O17" s="18"/>
    </row>
    <row r="18" spans="1:15" ht="15" x14ac:dyDescent="0.25">
      <c r="A18" s="8" t="s">
        <v>35</v>
      </c>
      <c r="B18" s="17">
        <v>53901</v>
      </c>
      <c r="C18" s="31" t="s">
        <v>36</v>
      </c>
      <c r="D18" s="31" t="s">
        <v>37</v>
      </c>
      <c r="E18" s="11" t="s">
        <v>60</v>
      </c>
      <c r="F18" s="31" t="s">
        <v>13</v>
      </c>
      <c r="G18" s="11">
        <v>8.8894000000000002</v>
      </c>
      <c r="H18" s="12">
        <v>510.5</v>
      </c>
      <c r="I18" s="34">
        <v>57.403409000000003</v>
      </c>
      <c r="J18" s="14">
        <v>27516460.5</v>
      </c>
      <c r="K18" s="15">
        <v>3095423.8193803853</v>
      </c>
      <c r="M18" s="11"/>
      <c r="O18" s="18"/>
    </row>
    <row r="19" spans="1:15" ht="15" x14ac:dyDescent="0.25">
      <c r="A19" s="8" t="s">
        <v>136</v>
      </c>
      <c r="B19" s="17">
        <v>91000</v>
      </c>
      <c r="C19" s="31" t="s">
        <v>142</v>
      </c>
      <c r="D19" s="31" t="s">
        <v>143</v>
      </c>
      <c r="E19" s="11" t="s">
        <v>144</v>
      </c>
      <c r="F19" s="31" t="s">
        <v>28</v>
      </c>
      <c r="G19" s="11">
        <v>113.7</v>
      </c>
      <c r="H19" s="11">
        <v>2728</v>
      </c>
      <c r="I19" s="34">
        <v>24.017256</v>
      </c>
      <c r="J19" s="14">
        <v>248248000</v>
      </c>
      <c r="K19" s="15">
        <v>2183359.7185576078</v>
      </c>
      <c r="M19" s="11"/>
      <c r="O19" s="18"/>
    </row>
    <row r="20" spans="1:15" ht="15" x14ac:dyDescent="0.25">
      <c r="A20" s="8" t="s">
        <v>104</v>
      </c>
      <c r="B20" s="17">
        <v>144145</v>
      </c>
      <c r="C20" s="31" t="s">
        <v>107</v>
      </c>
      <c r="D20" s="31" t="s">
        <v>108</v>
      </c>
      <c r="E20" s="11" t="s">
        <v>109</v>
      </c>
      <c r="F20" s="31" t="s">
        <v>18</v>
      </c>
      <c r="G20" s="11">
        <v>8.1541999999999994</v>
      </c>
      <c r="H20" s="12">
        <v>76.2</v>
      </c>
      <c r="I20" s="34">
        <v>9.357386</v>
      </c>
      <c r="J20" s="14">
        <v>10983849</v>
      </c>
      <c r="K20" s="15">
        <v>1347017.3652841481</v>
      </c>
      <c r="M20" s="11"/>
      <c r="O20" s="18"/>
    </row>
    <row r="21" spans="1:15" ht="15" x14ac:dyDescent="0.25">
      <c r="A21" s="8" t="s">
        <v>117</v>
      </c>
      <c r="B21" s="17">
        <v>42520</v>
      </c>
      <c r="C21" s="31" t="s">
        <v>123</v>
      </c>
      <c r="D21" s="31" t="s">
        <v>124</v>
      </c>
      <c r="E21" s="11" t="s">
        <v>125</v>
      </c>
      <c r="F21" s="31" t="s">
        <v>77</v>
      </c>
      <c r="G21" s="11">
        <v>6.4257999999999997</v>
      </c>
      <c r="H21" s="12">
        <v>302.39999999999998</v>
      </c>
      <c r="I21" s="34">
        <v>47.100236000000002</v>
      </c>
      <c r="J21" s="14">
        <v>12858047.999999998</v>
      </c>
      <c r="K21" s="15">
        <v>2001003.4548227456</v>
      </c>
      <c r="M21" s="11"/>
      <c r="O21" s="18"/>
    </row>
    <row r="22" spans="1:15" ht="15" x14ac:dyDescent="0.25">
      <c r="A22" s="8" t="s">
        <v>73</v>
      </c>
      <c r="B22" s="17">
        <v>26484</v>
      </c>
      <c r="C22" s="31" t="s">
        <v>74</v>
      </c>
      <c r="D22" s="31" t="s">
        <v>75</v>
      </c>
      <c r="E22" s="11" t="s">
        <v>76</v>
      </c>
      <c r="F22" s="31" t="s">
        <v>77</v>
      </c>
      <c r="G22" s="11">
        <v>6.4257999999999997</v>
      </c>
      <c r="H22" s="12">
        <v>352.6</v>
      </c>
      <c r="I22" s="34">
        <v>54.919123999999996</v>
      </c>
      <c r="J22" s="14">
        <v>9338258.4000000004</v>
      </c>
      <c r="K22" s="15">
        <v>1453244.483177192</v>
      </c>
      <c r="M22" s="11"/>
      <c r="O22" s="18"/>
    </row>
    <row r="23" spans="1:15" ht="15" x14ac:dyDescent="0.25">
      <c r="A23" s="8" t="s">
        <v>95</v>
      </c>
      <c r="B23" s="17">
        <v>24950</v>
      </c>
      <c r="C23" s="31" t="s">
        <v>101</v>
      </c>
      <c r="D23" s="31" t="s">
        <v>102</v>
      </c>
      <c r="E23" s="11" t="s">
        <v>103</v>
      </c>
      <c r="F23" s="31" t="s">
        <v>24</v>
      </c>
      <c r="G23" s="11">
        <v>1</v>
      </c>
      <c r="H23" s="12">
        <v>85.5</v>
      </c>
      <c r="I23" s="34">
        <v>85.5</v>
      </c>
      <c r="J23" s="14">
        <v>2133225</v>
      </c>
      <c r="K23" s="15">
        <v>2133225</v>
      </c>
      <c r="M23" s="11"/>
      <c r="O23" s="16"/>
    </row>
    <row r="24" spans="1:15" ht="15" x14ac:dyDescent="0.25">
      <c r="A24" s="8" t="s">
        <v>79</v>
      </c>
      <c r="B24" s="17">
        <v>202300</v>
      </c>
      <c r="C24" s="31" t="s">
        <v>86</v>
      </c>
      <c r="D24" s="31" t="s">
        <v>87</v>
      </c>
      <c r="E24" s="10" t="s">
        <v>88</v>
      </c>
      <c r="F24" s="31" t="s">
        <v>28</v>
      </c>
      <c r="G24" s="11">
        <v>113.7</v>
      </c>
      <c r="H24" s="11">
        <v>1667</v>
      </c>
      <c r="I24" s="34">
        <v>14.676233999999999</v>
      </c>
      <c r="J24" s="14">
        <v>337234100</v>
      </c>
      <c r="K24" s="15">
        <v>2965999.120492524</v>
      </c>
      <c r="M24" s="11"/>
      <c r="O24" s="16"/>
    </row>
    <row r="25" spans="1:15" ht="15" x14ac:dyDescent="0.25">
      <c r="A25" s="8" t="s">
        <v>157</v>
      </c>
      <c r="B25" s="17">
        <v>7289</v>
      </c>
      <c r="C25" s="31" t="s">
        <v>161</v>
      </c>
      <c r="D25" s="31" t="s">
        <v>168</v>
      </c>
      <c r="E25" s="11" t="s">
        <v>169</v>
      </c>
      <c r="F25" s="31" t="s">
        <v>82</v>
      </c>
      <c r="G25" s="11">
        <v>0.76759999999999995</v>
      </c>
      <c r="H25" s="11">
        <v>70.16</v>
      </c>
      <c r="I25" s="34">
        <v>91.49212</v>
      </c>
      <c r="J25" s="14">
        <v>511396.24</v>
      </c>
      <c r="K25" s="15">
        <v>666227.51433038048</v>
      </c>
      <c r="M25" s="11"/>
      <c r="O25" s="16"/>
    </row>
    <row r="26" spans="1:15" ht="15" x14ac:dyDescent="0.25">
      <c r="A26" s="8" t="s">
        <v>127</v>
      </c>
      <c r="B26" s="17">
        <v>265762</v>
      </c>
      <c r="C26" s="33" t="s">
        <v>131</v>
      </c>
      <c r="D26" s="33" t="s">
        <v>132</v>
      </c>
      <c r="E26" s="11" t="s">
        <v>133</v>
      </c>
      <c r="F26" s="33" t="s">
        <v>14</v>
      </c>
      <c r="G26" s="11">
        <v>0.86170000000000002</v>
      </c>
      <c r="H26" s="12">
        <v>5.3079999999999998</v>
      </c>
      <c r="I26" s="35">
        <v>6.1652399999999998</v>
      </c>
      <c r="J26" s="14">
        <v>1410664.696</v>
      </c>
      <c r="K26" s="15">
        <v>1637071.714053615</v>
      </c>
      <c r="M26" s="11"/>
      <c r="O26" s="16"/>
    </row>
    <row r="27" spans="1:15" ht="15" x14ac:dyDescent="0.25">
      <c r="A27" s="8" t="s">
        <v>38</v>
      </c>
      <c r="B27" s="17">
        <v>533</v>
      </c>
      <c r="C27" s="33" t="s">
        <v>39</v>
      </c>
      <c r="D27" s="33" t="s">
        <v>40</v>
      </c>
      <c r="E27" s="11" t="s">
        <v>61</v>
      </c>
      <c r="F27" s="33" t="s">
        <v>24</v>
      </c>
      <c r="G27" s="11">
        <v>1</v>
      </c>
      <c r="H27" s="12">
        <f>10.47*100</f>
        <v>1047</v>
      </c>
      <c r="I27" s="35">
        <v>1047</v>
      </c>
      <c r="J27" s="14">
        <v>558051</v>
      </c>
      <c r="K27" s="15">
        <v>558051</v>
      </c>
      <c r="M27" s="11"/>
      <c r="O27" s="16"/>
    </row>
    <row r="28" spans="1:15" ht="15" x14ac:dyDescent="0.25">
      <c r="A28" s="8" t="s">
        <v>137</v>
      </c>
      <c r="B28" s="17">
        <v>8500</v>
      </c>
      <c r="C28" s="33" t="s">
        <v>145</v>
      </c>
      <c r="D28" s="33" t="s">
        <v>146</v>
      </c>
      <c r="E28" s="11" t="s">
        <v>147</v>
      </c>
      <c r="F28" s="33" t="s">
        <v>148</v>
      </c>
      <c r="G28" s="11">
        <v>1109.3</v>
      </c>
      <c r="H28" s="12">
        <v>46450</v>
      </c>
      <c r="I28" s="35">
        <v>41.875140999999999</v>
      </c>
      <c r="J28" s="14">
        <v>394825000</v>
      </c>
      <c r="K28" s="15">
        <v>355922.65392589924</v>
      </c>
      <c r="M28" s="11"/>
      <c r="O28" s="16"/>
    </row>
    <row r="29" spans="1:15" ht="15" x14ac:dyDescent="0.25">
      <c r="A29" s="8" t="s">
        <v>80</v>
      </c>
      <c r="B29" s="17">
        <v>25766</v>
      </c>
      <c r="C29" s="31" t="s">
        <v>89</v>
      </c>
      <c r="D29" s="31" t="s">
        <v>90</v>
      </c>
      <c r="E29" s="7" t="s">
        <v>170</v>
      </c>
      <c r="F29" s="31" t="s">
        <v>14</v>
      </c>
      <c r="G29" s="11">
        <v>0.86170000000000002</v>
      </c>
      <c r="H29" s="11">
        <v>106</v>
      </c>
      <c r="I29" s="34">
        <v>123.118951</v>
      </c>
      <c r="J29" s="14">
        <v>2731196</v>
      </c>
      <c r="K29" s="15">
        <v>3169543.9247998144</v>
      </c>
      <c r="M29" s="11"/>
      <c r="O29" s="16"/>
    </row>
    <row r="30" spans="1:15" ht="15" x14ac:dyDescent="0.25">
      <c r="A30" s="8" t="s">
        <v>138</v>
      </c>
      <c r="B30" s="17">
        <v>33560</v>
      </c>
      <c r="C30" s="31" t="s">
        <v>152</v>
      </c>
      <c r="D30" s="31" t="s">
        <v>153</v>
      </c>
      <c r="E30" s="7" t="s">
        <v>154</v>
      </c>
      <c r="F30" s="31" t="s">
        <v>13</v>
      </c>
      <c r="G30" s="11">
        <v>8.8894000000000002</v>
      </c>
      <c r="H30" s="11">
        <v>260</v>
      </c>
      <c r="I30" s="34">
        <v>29.235821000000001</v>
      </c>
      <c r="J30" s="14">
        <v>8725600</v>
      </c>
      <c r="K30" s="15">
        <v>981573.5595203276</v>
      </c>
      <c r="M30" s="11"/>
      <c r="O30" s="16"/>
    </row>
    <row r="31" spans="1:15" ht="15" x14ac:dyDescent="0.25">
      <c r="A31" s="8" t="s">
        <v>66</v>
      </c>
      <c r="B31" s="17">
        <v>92731</v>
      </c>
      <c r="C31" s="31" t="s">
        <v>70</v>
      </c>
      <c r="D31" s="31" t="s">
        <v>71</v>
      </c>
      <c r="E31" s="7" t="s">
        <v>72</v>
      </c>
      <c r="F31" s="31" t="s">
        <v>14</v>
      </c>
      <c r="G31" s="11">
        <v>0.86170000000000002</v>
      </c>
      <c r="H31" s="11">
        <v>27.1</v>
      </c>
      <c r="I31" s="34">
        <v>31.476638000000001</v>
      </c>
      <c r="J31" s="14">
        <v>2513010.1</v>
      </c>
      <c r="K31" s="15">
        <v>2916339.9094812581</v>
      </c>
      <c r="M31" s="11"/>
      <c r="O31" s="16"/>
    </row>
    <row r="32" spans="1:15" ht="15" x14ac:dyDescent="0.25">
      <c r="A32" s="8" t="s">
        <v>105</v>
      </c>
      <c r="B32" s="7">
        <v>121000</v>
      </c>
      <c r="C32" s="31" t="s">
        <v>110</v>
      </c>
      <c r="D32" s="31" t="s">
        <v>111</v>
      </c>
      <c r="E32" s="7" t="s">
        <v>112</v>
      </c>
      <c r="F32" s="31" t="s">
        <v>24</v>
      </c>
      <c r="G32" s="11">
        <v>1</v>
      </c>
      <c r="H32" s="11">
        <v>13.95</v>
      </c>
      <c r="I32" s="34">
        <v>13.95</v>
      </c>
      <c r="J32" s="14">
        <v>1687950</v>
      </c>
      <c r="K32" s="15">
        <v>1687950</v>
      </c>
      <c r="M32" s="11"/>
      <c r="O32" s="16"/>
    </row>
    <row r="33" spans="1:15" ht="15" x14ac:dyDescent="0.25">
      <c r="A33" s="8" t="s">
        <v>81</v>
      </c>
      <c r="B33" s="7">
        <v>17164</v>
      </c>
      <c r="C33" s="31" t="s">
        <v>91</v>
      </c>
      <c r="D33" s="31" t="s">
        <v>92</v>
      </c>
      <c r="E33" s="7" t="s">
        <v>171</v>
      </c>
      <c r="F33" s="31" t="s">
        <v>14</v>
      </c>
      <c r="G33" s="11">
        <v>0.86170000000000002</v>
      </c>
      <c r="H33" s="11">
        <v>40.75</v>
      </c>
      <c r="I33" s="34">
        <v>47.331105999999998</v>
      </c>
      <c r="J33" s="14">
        <v>699433</v>
      </c>
      <c r="K33" s="15">
        <v>811689.68318440288</v>
      </c>
      <c r="M33" s="11"/>
      <c r="O33" s="16"/>
    </row>
    <row r="34" spans="1:15" ht="15" x14ac:dyDescent="0.25">
      <c r="A34" s="8" t="s">
        <v>52</v>
      </c>
      <c r="B34" s="19">
        <v>29881</v>
      </c>
      <c r="C34" s="31" t="s">
        <v>53</v>
      </c>
      <c r="D34" s="31" t="s">
        <v>54</v>
      </c>
      <c r="E34" s="7" t="s">
        <v>62</v>
      </c>
      <c r="F34" s="31" t="s">
        <v>14</v>
      </c>
      <c r="G34" s="11">
        <v>0.86170000000000002</v>
      </c>
      <c r="H34" s="20">
        <v>37.4</v>
      </c>
      <c r="I34" s="34">
        <v>43.440083000000001</v>
      </c>
      <c r="J34" s="14">
        <v>1117549.3999999999</v>
      </c>
      <c r="K34" s="15">
        <v>1296912.3824997097</v>
      </c>
      <c r="M34" s="11"/>
      <c r="O34" s="16"/>
    </row>
    <row r="35" spans="1:15" ht="15" x14ac:dyDescent="0.25">
      <c r="A35" s="8" t="s">
        <v>158</v>
      </c>
      <c r="B35" s="19">
        <v>24067</v>
      </c>
      <c r="C35" s="31" t="s">
        <v>162</v>
      </c>
      <c r="D35" s="31" t="s">
        <v>172</v>
      </c>
      <c r="E35" s="7" t="s">
        <v>173</v>
      </c>
      <c r="F35" s="31" t="s">
        <v>18</v>
      </c>
      <c r="G35" s="11">
        <v>8.1541999999999994</v>
      </c>
      <c r="H35" s="11">
        <v>399.7</v>
      </c>
      <c r="I35" s="34">
        <v>49.083295</v>
      </c>
      <c r="J35" s="14">
        <v>9619579.9000000004</v>
      </c>
      <c r="K35" s="15">
        <v>1179708.6041549142</v>
      </c>
    </row>
    <row r="36" spans="1:15" ht="15" x14ac:dyDescent="0.25">
      <c r="A36" s="8" t="s">
        <v>106</v>
      </c>
      <c r="B36" s="19">
        <v>4973</v>
      </c>
      <c r="C36" s="31" t="s">
        <v>113</v>
      </c>
      <c r="D36" s="31" t="s">
        <v>114</v>
      </c>
      <c r="E36" s="7" t="s">
        <v>174</v>
      </c>
      <c r="F36" s="31" t="s">
        <v>14</v>
      </c>
      <c r="G36" s="11">
        <v>0.86170000000000002</v>
      </c>
      <c r="H36" s="11">
        <v>149.69999999999999</v>
      </c>
      <c r="I36" s="34">
        <v>173.87648100000001</v>
      </c>
      <c r="J36" s="14">
        <v>744458.1</v>
      </c>
      <c r="K36" s="15">
        <v>863941.16281768586</v>
      </c>
    </row>
    <row r="37" spans="1:15" ht="15" x14ac:dyDescent="0.25">
      <c r="A37" s="8" t="s">
        <v>159</v>
      </c>
      <c r="B37" s="19">
        <v>29100</v>
      </c>
      <c r="C37" s="31" t="s">
        <v>149</v>
      </c>
      <c r="D37" s="31" t="s">
        <v>150</v>
      </c>
      <c r="E37" s="21" t="s">
        <v>151</v>
      </c>
      <c r="F37" s="31" t="s">
        <v>28</v>
      </c>
      <c r="G37" s="11">
        <v>113.7</v>
      </c>
      <c r="H37" s="7">
        <v>3440</v>
      </c>
      <c r="I37" s="34">
        <v>30.285689000000001</v>
      </c>
      <c r="J37" s="14">
        <v>100104000</v>
      </c>
      <c r="K37" s="15">
        <v>880422.16358839045</v>
      </c>
    </row>
    <row r="38" spans="1:15" ht="15" x14ac:dyDescent="0.25">
      <c r="A38" s="8"/>
      <c r="B38" s="19"/>
      <c r="F38" s="11"/>
      <c r="G38" s="11"/>
      <c r="H38" s="13"/>
      <c r="I38" s="13"/>
      <c r="J38" s="14"/>
      <c r="K38" s="15"/>
    </row>
    <row r="39" spans="1:15" ht="15" x14ac:dyDescent="0.25">
      <c r="A39" s="8"/>
      <c r="B39" s="19"/>
      <c r="E39" s="21"/>
      <c r="F39" s="21"/>
      <c r="J39" s="15"/>
      <c r="K39" s="30">
        <f>SUM(K2:K38)</f>
        <v>66954237.34105432</v>
      </c>
    </row>
    <row r="40" spans="1:15" ht="15" x14ac:dyDescent="0.25">
      <c r="A40" s="8"/>
      <c r="B40" s="19"/>
      <c r="E40" s="21"/>
      <c r="F40" s="21"/>
      <c r="J40" s="15"/>
      <c r="K40" s="15"/>
    </row>
    <row r="41" spans="1:15" ht="15" x14ac:dyDescent="0.25">
      <c r="A41" s="8" t="s">
        <v>41</v>
      </c>
      <c r="B41" s="19"/>
      <c r="E41" s="21"/>
      <c r="F41" s="21"/>
      <c r="J41" s="15"/>
      <c r="K41" s="15"/>
    </row>
    <row r="42" spans="1:15" ht="15" x14ac:dyDescent="0.25">
      <c r="A42" s="7" t="s">
        <v>42</v>
      </c>
      <c r="B42" s="32">
        <v>411133.09</v>
      </c>
      <c r="C42" s="7" t="s">
        <v>24</v>
      </c>
      <c r="D42" s="7" t="s">
        <v>24</v>
      </c>
      <c r="E42" s="7" t="s">
        <v>24</v>
      </c>
      <c r="F42" s="7" t="s">
        <v>24</v>
      </c>
      <c r="G42" s="11">
        <v>1</v>
      </c>
      <c r="H42" s="7">
        <v>1</v>
      </c>
      <c r="I42" s="7">
        <v>100</v>
      </c>
      <c r="J42" s="15">
        <v>411133.09</v>
      </c>
      <c r="K42" s="15">
        <v>411133.09</v>
      </c>
    </row>
    <row r="43" spans="1:15" ht="15" x14ac:dyDescent="0.25">
      <c r="B43" s="14"/>
      <c r="G43" s="11"/>
      <c r="J43" s="15"/>
      <c r="K43" s="15"/>
    </row>
    <row r="44" spans="1:15" ht="15" x14ac:dyDescent="0.25">
      <c r="B44" s="19"/>
      <c r="H44" s="15"/>
      <c r="I44" s="15"/>
      <c r="J44" s="15"/>
      <c r="K44" s="22">
        <f>SUM(K42:K43)</f>
        <v>411133.09</v>
      </c>
    </row>
    <row r="45" spans="1:15" ht="15" x14ac:dyDescent="0.25">
      <c r="B45" s="19"/>
      <c r="H45" s="15"/>
      <c r="I45" s="15"/>
      <c r="J45" s="15"/>
      <c r="K45" s="22"/>
    </row>
    <row r="46" spans="1:15" ht="15" x14ac:dyDescent="0.25">
      <c r="A46" s="23" t="s">
        <v>43</v>
      </c>
      <c r="B46" s="19"/>
      <c r="H46" s="15"/>
      <c r="I46" s="15"/>
      <c r="J46" s="15"/>
      <c r="K46" s="22"/>
    </row>
    <row r="47" spans="1:15" ht="15" x14ac:dyDescent="0.25">
      <c r="A47" s="7" t="s">
        <v>44</v>
      </c>
      <c r="B47" s="19"/>
      <c r="H47" s="15"/>
      <c r="I47" s="15"/>
      <c r="J47" s="15"/>
      <c r="K47" s="22"/>
    </row>
    <row r="48" spans="1:15" ht="15" x14ac:dyDescent="0.25">
      <c r="A48" s="31" t="s">
        <v>175</v>
      </c>
      <c r="B48" s="32">
        <v>0</v>
      </c>
      <c r="F48" s="31" t="s">
        <v>14</v>
      </c>
      <c r="G48" s="11">
        <v>0.86170000000000002</v>
      </c>
      <c r="H48" s="15"/>
      <c r="I48" s="15"/>
      <c r="J48" s="34">
        <v>0</v>
      </c>
      <c r="K48" s="15">
        <v>0</v>
      </c>
    </row>
    <row r="49" spans="1:11" ht="15" x14ac:dyDescent="0.25">
      <c r="A49" s="31" t="s">
        <v>115</v>
      </c>
      <c r="B49" s="32">
        <v>15517</v>
      </c>
      <c r="F49" s="31" t="s">
        <v>14</v>
      </c>
      <c r="G49" s="11">
        <v>0.86170000000000002</v>
      </c>
      <c r="H49" s="15"/>
      <c r="I49" s="15"/>
      <c r="J49" s="34">
        <v>29016.79</v>
      </c>
      <c r="K49" s="24">
        <v>33673.888824416848</v>
      </c>
    </row>
    <row r="50" spans="1:11" ht="15" x14ac:dyDescent="0.25">
      <c r="A50" s="31" t="s">
        <v>134</v>
      </c>
      <c r="B50" s="32">
        <v>57600</v>
      </c>
      <c r="F50" s="31" t="s">
        <v>28</v>
      </c>
      <c r="G50" s="11">
        <v>113.7</v>
      </c>
      <c r="H50" s="15"/>
      <c r="I50" s="15"/>
      <c r="J50" s="34">
        <v>1958400</v>
      </c>
      <c r="K50" s="24">
        <v>17224.274406332454</v>
      </c>
    </row>
    <row r="51" spans="1:11" ht="15" x14ac:dyDescent="0.25">
      <c r="A51" s="31" t="s">
        <v>155</v>
      </c>
      <c r="B51" s="32">
        <v>42387</v>
      </c>
      <c r="F51" s="31" t="s">
        <v>28</v>
      </c>
      <c r="G51" s="11">
        <v>113.7</v>
      </c>
      <c r="H51" s="15"/>
      <c r="I51" s="15"/>
      <c r="J51" s="34">
        <v>1610706</v>
      </c>
      <c r="K51" s="24">
        <v>14166.279683377308</v>
      </c>
    </row>
    <row r="52" spans="1:11" ht="15" customHeight="1" x14ac:dyDescent="0.25">
      <c r="A52" s="31" t="s">
        <v>176</v>
      </c>
      <c r="B52" s="32">
        <v>91000</v>
      </c>
      <c r="F52" s="31" t="s">
        <v>28</v>
      </c>
      <c r="G52" s="11">
        <v>113.7</v>
      </c>
      <c r="H52" s="15"/>
      <c r="I52" s="15"/>
      <c r="J52" s="34">
        <v>1365000</v>
      </c>
      <c r="K52" s="24">
        <v>12005.277044854882</v>
      </c>
    </row>
    <row r="53" spans="1:11" ht="15" customHeight="1" x14ac:dyDescent="0.25">
      <c r="A53" s="31" t="s">
        <v>177</v>
      </c>
      <c r="B53" s="32">
        <v>27900</v>
      </c>
      <c r="F53" s="31" t="s">
        <v>28</v>
      </c>
      <c r="G53" s="11">
        <v>113.7</v>
      </c>
      <c r="H53" s="15"/>
      <c r="I53" s="15"/>
      <c r="J53" s="34">
        <v>892800</v>
      </c>
      <c r="K53" s="24">
        <v>7852.2427440633246</v>
      </c>
    </row>
    <row r="54" spans="1:11" ht="15" customHeight="1" x14ac:dyDescent="0.25">
      <c r="A54" s="31" t="s">
        <v>178</v>
      </c>
      <c r="B54" s="32">
        <v>24950</v>
      </c>
      <c r="F54" s="31" t="s">
        <v>24</v>
      </c>
      <c r="G54" s="11">
        <v>1</v>
      </c>
      <c r="H54" s="15"/>
      <c r="I54" s="15"/>
      <c r="J54" s="34">
        <v>5301.87</v>
      </c>
      <c r="K54" s="24">
        <v>5301.87</v>
      </c>
    </row>
    <row r="55" spans="1:11" ht="15" customHeight="1" x14ac:dyDescent="0.25">
      <c r="A55" s="31" t="s">
        <v>179</v>
      </c>
      <c r="B55" s="32">
        <v>29100</v>
      </c>
      <c r="F55" s="31" t="s">
        <v>28</v>
      </c>
      <c r="G55" s="11">
        <v>113.7</v>
      </c>
      <c r="H55" s="15"/>
      <c r="I55" s="15"/>
      <c r="J55" s="34">
        <v>407400</v>
      </c>
      <c r="K55" s="24">
        <v>3583.1134564643799</v>
      </c>
    </row>
    <row r="56" spans="1:11" ht="15" customHeight="1" x14ac:dyDescent="0.25">
      <c r="A56" s="31" t="s">
        <v>176</v>
      </c>
      <c r="B56" s="32">
        <v>91000</v>
      </c>
      <c r="F56" s="31" t="s">
        <v>28</v>
      </c>
      <c r="G56" s="11">
        <v>113.7</v>
      </c>
      <c r="H56" s="15"/>
      <c r="I56" s="15"/>
      <c r="J56" s="34">
        <v>182000</v>
      </c>
      <c r="K56" s="24">
        <v>1600.7036059806508</v>
      </c>
    </row>
    <row r="57" spans="1:11" ht="15" x14ac:dyDescent="0.25">
      <c r="A57" s="11"/>
      <c r="B57" s="19"/>
      <c r="H57" s="15"/>
      <c r="I57" s="15"/>
      <c r="J57" s="29"/>
      <c r="K57" s="24"/>
    </row>
    <row r="58" spans="1:11" ht="15" x14ac:dyDescent="0.25">
      <c r="A58" s="11"/>
      <c r="B58" s="19"/>
      <c r="H58" s="15"/>
      <c r="I58" s="15"/>
      <c r="J58" s="29"/>
      <c r="K58" s="24"/>
    </row>
    <row r="59" spans="1:11" ht="15" x14ac:dyDescent="0.25">
      <c r="A59" s="11"/>
      <c r="B59" s="19"/>
      <c r="H59" s="15"/>
      <c r="I59" s="15"/>
      <c r="J59" s="29"/>
      <c r="K59" s="24"/>
    </row>
    <row r="60" spans="1:11" ht="15" x14ac:dyDescent="0.25">
      <c r="A60" s="11"/>
      <c r="B60" s="19"/>
      <c r="H60" s="15"/>
      <c r="I60" s="15"/>
      <c r="J60" s="15"/>
      <c r="K60" s="22">
        <f>SUM(K47:K56)</f>
        <v>95407.649765489841</v>
      </c>
    </row>
    <row r="61" spans="1:11" ht="15" x14ac:dyDescent="0.25">
      <c r="B61" s="19"/>
      <c r="H61" s="15"/>
      <c r="I61" s="15"/>
      <c r="J61" s="15"/>
    </row>
    <row r="62" spans="1:11" ht="15" x14ac:dyDescent="0.25">
      <c r="B62" s="19"/>
      <c r="H62" s="15"/>
      <c r="I62" s="15"/>
      <c r="J62" s="15"/>
      <c r="K62" s="22"/>
    </row>
    <row r="63" spans="1:11" ht="15" x14ac:dyDescent="0.25">
      <c r="A63" s="23" t="s">
        <v>45</v>
      </c>
      <c r="B63" s="19"/>
      <c r="H63" s="15"/>
      <c r="I63" s="15"/>
      <c r="J63" s="15"/>
      <c r="K63" s="22">
        <v>1348.53</v>
      </c>
    </row>
    <row r="64" spans="1:11" ht="15" x14ac:dyDescent="0.25">
      <c r="A64" s="23" t="s">
        <v>46</v>
      </c>
      <c r="B64" s="19"/>
      <c r="H64" s="15"/>
      <c r="I64" s="15"/>
      <c r="J64" s="15"/>
      <c r="K64" s="22">
        <v>61076.533392730082</v>
      </c>
    </row>
    <row r="65" spans="1:11" ht="15" x14ac:dyDescent="0.25">
      <c r="B65" s="19"/>
      <c r="H65" s="15"/>
      <c r="I65" s="15"/>
      <c r="J65" s="15"/>
      <c r="K65" s="22"/>
    </row>
    <row r="66" spans="1:11" ht="15" x14ac:dyDescent="0.25">
      <c r="A66" s="23" t="s">
        <v>47</v>
      </c>
      <c r="B66" s="19"/>
      <c r="H66" s="15"/>
      <c r="I66" s="15"/>
      <c r="J66" s="15"/>
      <c r="K66" s="22"/>
    </row>
    <row r="67" spans="1:11" ht="15" x14ac:dyDescent="0.25">
      <c r="A67" s="23" t="s">
        <v>48</v>
      </c>
      <c r="B67" s="19"/>
      <c r="H67" s="15"/>
      <c r="I67" s="15"/>
      <c r="J67" s="15"/>
      <c r="K67" s="25"/>
    </row>
    <row r="68" spans="1:11" ht="15" x14ac:dyDescent="0.25">
      <c r="A68" s="31" t="s">
        <v>180</v>
      </c>
      <c r="B68" s="32">
        <v>17800</v>
      </c>
      <c r="C68" s="31" t="s">
        <v>86</v>
      </c>
      <c r="F68" s="7" t="s">
        <v>28</v>
      </c>
      <c r="G68" s="11">
        <v>113.7</v>
      </c>
      <c r="H68" s="15"/>
      <c r="I68" s="15"/>
      <c r="J68" s="34">
        <v>29156208</v>
      </c>
      <c r="K68" s="25">
        <v>-256431.0290237467</v>
      </c>
    </row>
    <row r="69" spans="1:11" ht="15" x14ac:dyDescent="0.25">
      <c r="B69" s="19"/>
      <c r="H69" s="15"/>
      <c r="I69" s="15"/>
      <c r="J69" s="14"/>
      <c r="K69" s="25"/>
    </row>
    <row r="70" spans="1:11" ht="15" x14ac:dyDescent="0.25">
      <c r="B70" s="19"/>
      <c r="H70" s="15"/>
      <c r="I70" s="15"/>
      <c r="J70" s="14"/>
      <c r="K70" s="25"/>
    </row>
    <row r="71" spans="1:11" ht="15" x14ac:dyDescent="0.25">
      <c r="B71" s="19"/>
      <c r="H71" s="15"/>
      <c r="I71" s="15"/>
      <c r="J71" s="14"/>
      <c r="K71" s="25"/>
    </row>
    <row r="72" spans="1:11" ht="15" x14ac:dyDescent="0.25">
      <c r="B72" s="19"/>
      <c r="H72" s="15"/>
      <c r="I72" s="15"/>
      <c r="J72" s="14"/>
      <c r="K72" s="25"/>
    </row>
    <row r="73" spans="1:11" ht="15" x14ac:dyDescent="0.25">
      <c r="B73" s="19"/>
      <c r="H73" s="15"/>
      <c r="I73" s="15"/>
      <c r="J73" s="14"/>
      <c r="K73" s="25"/>
    </row>
    <row r="74" spans="1:11" ht="15" x14ac:dyDescent="0.25">
      <c r="B74" s="19"/>
      <c r="H74" s="15"/>
      <c r="I74" s="15"/>
      <c r="J74" s="15"/>
      <c r="K74" s="26">
        <f>SUM(K68:K73)</f>
        <v>-256431.0290237467</v>
      </c>
    </row>
    <row r="75" spans="1:11" ht="15" x14ac:dyDescent="0.25">
      <c r="B75" s="19"/>
      <c r="H75" s="15"/>
      <c r="I75" s="15"/>
      <c r="J75" s="15"/>
      <c r="K75" s="22"/>
    </row>
    <row r="76" spans="1:11" ht="15" x14ac:dyDescent="0.25">
      <c r="A76" s="23" t="s">
        <v>49</v>
      </c>
      <c r="B76" s="19"/>
      <c r="H76" s="15"/>
      <c r="I76" s="15"/>
      <c r="J76" s="15"/>
      <c r="K76" s="22"/>
    </row>
    <row r="77" spans="1:11" ht="15" x14ac:dyDescent="0.25">
      <c r="A77" s="31" t="s">
        <v>181</v>
      </c>
      <c r="B77" s="32">
        <v>4834</v>
      </c>
      <c r="F77" s="7" t="s">
        <v>77</v>
      </c>
      <c r="G77" s="11">
        <v>6.4257999999999997</v>
      </c>
      <c r="H77" s="15"/>
      <c r="I77" s="15"/>
      <c r="J77" s="34">
        <v>1679195.57</v>
      </c>
      <c r="K77" s="25">
        <v>261320.8581032712</v>
      </c>
    </row>
    <row r="78" spans="1:11" ht="15" x14ac:dyDescent="0.25">
      <c r="B78" s="19"/>
      <c r="H78" s="15"/>
      <c r="I78" s="15"/>
      <c r="J78" s="14"/>
      <c r="K78" s="25"/>
    </row>
    <row r="79" spans="1:11" ht="15" x14ac:dyDescent="0.25">
      <c r="B79" s="19"/>
      <c r="H79" s="15"/>
      <c r="I79" s="15"/>
      <c r="J79" s="14"/>
      <c r="K79" s="25"/>
    </row>
    <row r="80" spans="1:11" ht="15" x14ac:dyDescent="0.25">
      <c r="B80" s="19"/>
      <c r="H80" s="15"/>
      <c r="I80" s="15"/>
      <c r="J80" s="14"/>
      <c r="K80" s="25"/>
    </row>
    <row r="81" spans="2:11" ht="15" x14ac:dyDescent="0.25">
      <c r="B81" s="19"/>
      <c r="H81" s="15"/>
      <c r="I81" s="15"/>
      <c r="J81" s="14"/>
      <c r="K81" s="25"/>
    </row>
    <row r="82" spans="2:11" ht="15" x14ac:dyDescent="0.25">
      <c r="B82" s="19"/>
      <c r="H82" s="15"/>
      <c r="I82" s="15"/>
      <c r="J82" s="15"/>
      <c r="K82" s="25"/>
    </row>
    <row r="83" spans="2:11" ht="15" x14ac:dyDescent="0.25">
      <c r="B83" s="19"/>
      <c r="H83" s="15"/>
      <c r="I83" s="15"/>
      <c r="J83" s="15"/>
      <c r="K83" s="25"/>
    </row>
    <row r="84" spans="2:11" ht="15" x14ac:dyDescent="0.25">
      <c r="B84" s="19"/>
      <c r="H84" s="15"/>
      <c r="I84" s="15"/>
      <c r="J84" s="15"/>
      <c r="K84" s="22">
        <f>SUM(K77:K83)</f>
        <v>261320.8581032712</v>
      </c>
    </row>
    <row r="86" spans="2:11" x14ac:dyDescent="0.2">
      <c r="J86" s="27">
        <f>SUM(J2:J42)</f>
        <v>2008433245.2826004</v>
      </c>
      <c r="K86" s="28">
        <f>+K39+K44+K60+K63+K64+K74+K84</f>
        <v>67528092.973292068</v>
      </c>
    </row>
    <row r="88" spans="2:11" x14ac:dyDescent="0.2">
      <c r="F88" s="11"/>
      <c r="G88" s="11"/>
      <c r="H88" s="11"/>
      <c r="I88" s="11"/>
      <c r="J88" s="11"/>
      <c r="K88" s="11"/>
    </row>
    <row r="89" spans="2:11" x14ac:dyDescent="0.2">
      <c r="F89" s="11"/>
      <c r="G89" s="11"/>
      <c r="H89" s="11"/>
      <c r="I89" s="11"/>
      <c r="J89" s="11"/>
      <c r="K89" s="11"/>
    </row>
    <row r="90" spans="2:11" x14ac:dyDescent="0.2">
      <c r="F90" s="11"/>
      <c r="G90" s="11"/>
      <c r="H90" s="11"/>
      <c r="I90" s="11"/>
      <c r="J90" s="11"/>
      <c r="K90" s="11"/>
    </row>
    <row r="91" spans="2:11" x14ac:dyDescent="0.2">
      <c r="F91" s="11"/>
      <c r="G91" s="10"/>
      <c r="H91" s="11"/>
      <c r="I91" s="11"/>
      <c r="J91" s="11"/>
      <c r="K91" s="11"/>
    </row>
    <row r="92" spans="2:11" x14ac:dyDescent="0.2">
      <c r="F92" s="11"/>
      <c r="G92" s="11"/>
      <c r="H92" s="11"/>
      <c r="I92" s="11"/>
      <c r="J92" s="11"/>
      <c r="K92" s="11"/>
    </row>
    <row r="93" spans="2:11" x14ac:dyDescent="0.2">
      <c r="F93" s="11"/>
      <c r="G93" s="11"/>
      <c r="H93" s="11"/>
      <c r="I93" s="11"/>
      <c r="J93" s="11"/>
      <c r="K93" s="1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2018-10-22T17:50:48Z</dcterms:modified>
</cp:coreProperties>
</file>