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8-7\Monthly Uploads\"/>
    </mc:Choice>
  </mc:AlternateContent>
  <xr:revisionPtr revIDLastSave="0" documentId="13_ncr:1_{F4BE88BB-B71A-4561-B313-53466313D5EC}" xr6:coauthVersionLast="34" xr6:coauthVersionMax="34" xr10:uidLastSave="{00000000-0000-0000-0000-000000000000}"/>
  <bookViews>
    <workbookView xWindow="0" yWindow="0" windowWidth="20610" windowHeight="8625" xr2:uid="{27FB9216-E734-446D-AD1D-FE42C5C43899}"/>
  </bookViews>
  <sheets>
    <sheet name="Holdings Manager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78" i="1"/>
  <c r="I87" i="1" s="1"/>
  <c r="K72" i="1" l="1"/>
  <c r="K71" i="1"/>
  <c r="K70" i="1"/>
  <c r="K69" i="1"/>
  <c r="K68" i="1"/>
  <c r="K67" i="1"/>
  <c r="K62" i="1"/>
  <c r="K79" i="1" l="1"/>
  <c r="K78" i="1"/>
  <c r="K66" i="1"/>
  <c r="K39" i="1" l="1"/>
  <c r="I76" i="1" l="1"/>
  <c r="K87" i="1" l="1"/>
  <c r="K76" i="1" l="1"/>
  <c r="K91" i="1" s="1"/>
</calcChain>
</file>

<file path=xl/sharedStrings.xml><?xml version="1.0" encoding="utf-8"?>
<sst xmlns="http://schemas.openxmlformats.org/spreadsheetml/2006/main" count="204" uniqueCount="161">
  <si>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</si>
  <si>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</si>
  <si>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</si>
  <si>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</si>
  <si>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</si>
  <si>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</si>
  <si>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</si>
  <si>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</si>
  <si>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</si>
  <si>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</si>
  <si>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</si>
  <si>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</si>
  <si>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HKD</t>
  </si>
  <si>
    <t>SEK</t>
  </si>
  <si>
    <t>EUR</t>
  </si>
  <si>
    <t>BUZZI UNICEM SPA</t>
  </si>
  <si>
    <t>578220907</t>
  </si>
  <si>
    <t>FIAT CHRYSLER AUTOMOBILES NV</t>
  </si>
  <si>
    <t>ACI09N1H7</t>
  </si>
  <si>
    <t>BRJFWP3</t>
  </si>
  <si>
    <t>GALAXY ENTERTAINMENT GROUP L</t>
  </si>
  <si>
    <t>646587006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</si>
  <si>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</si>
  <si>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</si>
  <si>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</si>
  <si>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</si>
  <si>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</si>
  <si>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</si>
  <si>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</si>
  <si>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</si>
  <si>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</si>
  <si>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JPY</t>
  </si>
  <si>
    <t>KOITO MANUFACTURING CO LTD</t>
  </si>
  <si>
    <t>649632007</t>
  </si>
  <si>
    <t>MARINE HARVEST</t>
  </si>
  <si>
    <t>B02L48900</t>
  </si>
  <si>
    <t>B02L486</t>
  </si>
  <si>
    <t>MHG NO</t>
  </si>
  <si>
    <t>NOK</t>
  </si>
  <si>
    <t>B00L2M903</t>
  </si>
  <si>
    <t>B00L2M8</t>
  </si>
  <si>
    <t>PIGEON CORP</t>
  </si>
  <si>
    <t>668808900</t>
  </si>
  <si>
    <t>SITC INTERNATIONAL HOLDINGS</t>
  </si>
  <si>
    <t>B61X7R907</t>
  </si>
  <si>
    <t>B61X7R5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</si>
  <si>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</si>
  <si>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</si>
  <si>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</si>
  <si>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</si>
  <si>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</si>
  <si>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</si>
  <si>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</si>
  <si>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</si>
  <si>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</si>
  <si>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</si>
  <si>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</si>
  <si>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</si>
  <si>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</t>
  </si>
  <si>
    <t>VALEO SA</t>
  </si>
  <si>
    <t>BDC5ST904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</si>
  <si>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</si>
  <si>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</si>
  <si>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</si>
  <si>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</si>
  <si>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</si>
  <si>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</si>
  <si>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</si>
  <si>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</si>
  <si>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</si>
  <si>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</si>
  <si>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NOVOZYMES A/S B SHARES</t>
  </si>
  <si>
    <t>AHT LN</t>
  </si>
  <si>
    <t>BZU IM</t>
  </si>
  <si>
    <t>FERG LN</t>
  </si>
  <si>
    <t>FCA IM</t>
  </si>
  <si>
    <t>27 HK</t>
  </si>
  <si>
    <t>7276 JP</t>
  </si>
  <si>
    <t>LLOY LN</t>
  </si>
  <si>
    <t>MIC SS</t>
  </si>
  <si>
    <t>B798FW902</t>
  </si>
  <si>
    <t>B798FW0</t>
  </si>
  <si>
    <t>NZYMB DC</t>
  </si>
  <si>
    <t>DKK</t>
  </si>
  <si>
    <t>7956 JP</t>
  </si>
  <si>
    <t>1308 HK</t>
  </si>
  <si>
    <t>NOVOZYMES A/S B SHARES COMMON STOCK DKK2.0</t>
  </si>
  <si>
    <t>ASSA ABLOY AB B</t>
  </si>
  <si>
    <t>OUTSOURCING INC</t>
  </si>
  <si>
    <t>SAP SE</t>
  </si>
  <si>
    <t>UNITED INTERNET AG REG SHARE</t>
  </si>
  <si>
    <t>0053673</t>
  </si>
  <si>
    <t>ACI0CQYQ0</t>
  </si>
  <si>
    <t>BYPC1T4</t>
  </si>
  <si>
    <t>ASSAB SS</t>
  </si>
  <si>
    <t>5782206</t>
  </si>
  <si>
    <t>6465874</t>
  </si>
  <si>
    <t>4943510</t>
  </si>
  <si>
    <t>6496324</t>
  </si>
  <si>
    <t>0870612</t>
  </si>
  <si>
    <t>B03XKH905</t>
  </si>
  <si>
    <t>B03XKH2</t>
  </si>
  <si>
    <t>2427 JP</t>
  </si>
  <si>
    <t>6688080</t>
  </si>
  <si>
    <t>484628904</t>
  </si>
  <si>
    <t>4846288</t>
  </si>
  <si>
    <t>435413901</t>
  </si>
  <si>
    <t>4354134</t>
  </si>
  <si>
    <t>BDC5ST8</t>
  </si>
  <si>
    <t>FR FP</t>
  </si>
  <si>
    <t>B44XTX902</t>
  </si>
  <si>
    <t>CYBERAGENT INC</t>
  </si>
  <si>
    <t>E GUARDIAN INC</t>
  </si>
  <si>
    <t>INFINEON TECHNOLOGIES AG</t>
  </si>
  <si>
    <t>622050904</t>
  </si>
  <si>
    <t>6220501</t>
  </si>
  <si>
    <t>4751 JP</t>
  </si>
  <si>
    <t>B5N99L909</t>
  </si>
  <si>
    <t>B5N99L2</t>
  </si>
  <si>
    <t>6050 JP</t>
  </si>
  <si>
    <t>588950907</t>
  </si>
  <si>
    <t>5889505</t>
  </si>
  <si>
    <t>PANDORA A/S COMMON STOCK DKK.01</t>
  </si>
  <si>
    <t>Currency</t>
  </si>
  <si>
    <t>KION GROUP AG COMMON STOCK</t>
  </si>
  <si>
    <t>ZOOPLUS AG</t>
  </si>
  <si>
    <t>B2R9XL905</t>
  </si>
  <si>
    <t>B2R9XL5</t>
  </si>
  <si>
    <t>SAP SE COMMON STOCK</t>
  </si>
  <si>
    <t>UNITED INTERNET AG REG SHARE COMMON STOCK</t>
  </si>
  <si>
    <t>HOSHIZAKI CORP</t>
  </si>
  <si>
    <t>NOVO NORDISK A/S B</t>
  </si>
  <si>
    <t>JAPANESE YEN</t>
  </si>
  <si>
    <t>BFYFZP903</t>
  </si>
  <si>
    <t>BFYFZP5</t>
  </si>
  <si>
    <t>HLE GY</t>
  </si>
  <si>
    <t>B3FF8W906</t>
  </si>
  <si>
    <t>B3FF8W8</t>
  </si>
  <si>
    <t>6465 JP</t>
  </si>
  <si>
    <t>INH GY</t>
  </si>
  <si>
    <t>IFX GY</t>
  </si>
  <si>
    <t>ACI07GG13</t>
  </si>
  <si>
    <t>BHC8X90</t>
  </si>
  <si>
    <t>NOVOB DC</t>
  </si>
  <si>
    <t>SAP GY</t>
  </si>
  <si>
    <t>UTDI GY</t>
  </si>
  <si>
    <t>ZO1 GY</t>
  </si>
  <si>
    <t>local price CW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</si>
  <si>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</si>
  <si>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</si>
  <si>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</si>
  <si>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</si>
  <si>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</si>
  <si>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</si>
  <si>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</si>
  <si>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</si>
  <si>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PIGEON CORP COMMON STOCK</t>
  </si>
  <si>
    <t>SAIPEM SPA COMMON STOCK NPV</t>
  </si>
  <si>
    <t>BUY</t>
  </si>
  <si>
    <t>FIAT CHRYSLER AUTOMOBILES NV COMMON STOCK EUR.01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</si>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</sst>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10"/>
      <name val="Time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168" fontId="4" fillId="0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91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D85" sqref="D85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147</v>
      </c>
      <c r="I1" s="2" t="s">
        <v>7</v>
      </c>
      <c r="J1" s="3" t="s">
        <v>8</v>
      </c>
      <c r="K1" s="3" t="s">
        <v>9</v>
      </c>
    </row>
    <row r="2" spans="1:11">
      <c r="A2" s="5" t="s">
        <v>10</v>
      </c>
      <c r="B2" s="6">
        <v>74118</v>
      </c>
      <c r="C2" s="8" t="s">
        <v>11</v>
      </c>
      <c r="D2" s="4" t="s">
        <v>91</v>
      </c>
      <c r="E2" s="4" t="s">
        <v>72</v>
      </c>
      <c r="F2" s="4" t="s">
        <v>65</v>
      </c>
      <c r="G2" s="4">
        <v>0.76196281621456874</v>
      </c>
      <c r="H2" s="7">
        <v>23.41</v>
      </c>
      <c r="I2" s="10">
        <v>30.723284</v>
      </c>
      <c r="J2" s="11">
        <v>1735102.3800000001</v>
      </c>
      <c r="K2" s="11">
        <v>2277148.3635</v>
      </c>
    </row>
    <row r="3" spans="1:11">
      <c r="A3" s="5" t="s">
        <v>87</v>
      </c>
      <c r="B3" s="6">
        <v>114873</v>
      </c>
      <c r="C3" s="8" t="s">
        <v>92</v>
      </c>
      <c r="D3" s="4" t="s">
        <v>93</v>
      </c>
      <c r="E3" s="4" t="s">
        <v>94</v>
      </c>
      <c r="F3" s="4" t="s">
        <v>13</v>
      </c>
      <c r="G3" s="4">
        <v>8.7890999999999995</v>
      </c>
      <c r="H3" s="4">
        <v>174.35</v>
      </c>
      <c r="I3" s="10">
        <v>19.83707091738631</v>
      </c>
      <c r="J3" s="11">
        <v>20028107.550000001</v>
      </c>
      <c r="K3" s="11">
        <v>2278743.8475000001</v>
      </c>
    </row>
    <row r="4" spans="1:11">
      <c r="A4" s="5" t="s">
        <v>15</v>
      </c>
      <c r="B4" s="6">
        <v>160878</v>
      </c>
      <c r="C4" s="8" t="s">
        <v>16</v>
      </c>
      <c r="D4" s="4" t="s">
        <v>95</v>
      </c>
      <c r="E4" s="4" t="s">
        <v>73</v>
      </c>
      <c r="F4" s="4" t="s">
        <v>14</v>
      </c>
      <c r="G4" s="4">
        <v>0.85535882302625954</v>
      </c>
      <c r="H4" s="4">
        <v>18.850000000000001</v>
      </c>
      <c r="I4" s="10">
        <v>22.037535000000002</v>
      </c>
      <c r="J4" s="11">
        <v>3032550.3000000003</v>
      </c>
      <c r="K4" s="11">
        <v>3545354.5556999999</v>
      </c>
    </row>
    <row r="5" spans="1:11">
      <c r="A5" s="5" t="s">
        <v>148</v>
      </c>
      <c r="B5" s="6">
        <v>89417</v>
      </c>
      <c r="C5" s="8" t="s">
        <v>150</v>
      </c>
      <c r="D5" s="4" t="s">
        <v>151</v>
      </c>
      <c r="E5" s="4" t="s">
        <v>152</v>
      </c>
      <c r="F5" s="4" t="s">
        <v>65</v>
      </c>
      <c r="G5" s="4">
        <v>0.76196281621456874</v>
      </c>
      <c r="H5" s="4">
        <v>16.395</v>
      </c>
      <c r="I5" s="10">
        <v>21.516797999999998</v>
      </c>
      <c r="J5" s="11">
        <v>1465991.7149999999</v>
      </c>
      <c r="K5" s="11">
        <v>1923967.5268000001</v>
      </c>
    </row>
    <row r="6" spans="1:11">
      <c r="A6" s="5" t="s">
        <v>111</v>
      </c>
      <c r="B6" s="6">
        <v>67300</v>
      </c>
      <c r="C6" s="8" t="s">
        <v>114</v>
      </c>
      <c r="D6" s="4" t="s">
        <v>115</v>
      </c>
      <c r="E6" s="4" t="s">
        <v>116</v>
      </c>
      <c r="F6" s="4" t="s">
        <v>31</v>
      </c>
      <c r="G6" s="4">
        <v>111.86</v>
      </c>
      <c r="H6" s="4">
        <v>5870</v>
      </c>
      <c r="I6" s="10">
        <v>52.476309672805293</v>
      </c>
      <c r="J6" s="11">
        <v>395051000</v>
      </c>
      <c r="K6" s="11">
        <v>3531655.6409</v>
      </c>
    </row>
    <row r="7" spans="1:11">
      <c r="A7" s="5" t="s">
        <v>112</v>
      </c>
      <c r="B7" s="6">
        <v>49600</v>
      </c>
      <c r="C7" s="8" t="s">
        <v>117</v>
      </c>
      <c r="D7" s="4" t="s">
        <v>118</v>
      </c>
      <c r="E7" s="4" t="s">
        <v>119</v>
      </c>
      <c r="F7" s="4" t="s">
        <v>31</v>
      </c>
      <c r="G7" s="4">
        <v>111.86</v>
      </c>
      <c r="H7" s="4">
        <v>2846</v>
      </c>
      <c r="I7" s="10">
        <v>25.442517432504918</v>
      </c>
      <c r="J7" s="11">
        <v>141161600</v>
      </c>
      <c r="K7" s="11">
        <v>1261948.8647</v>
      </c>
    </row>
    <row r="8" spans="1:11">
      <c r="A8" s="5" t="s">
        <v>63</v>
      </c>
      <c r="B8" s="6">
        <v>55224</v>
      </c>
      <c r="C8" s="8" t="s">
        <v>133</v>
      </c>
      <c r="D8" s="4" t="s">
        <v>134</v>
      </c>
      <c r="E8" s="4" t="s">
        <v>74</v>
      </c>
      <c r="F8" s="4" t="s">
        <v>65</v>
      </c>
      <c r="G8" s="4">
        <v>0.76196281621456874</v>
      </c>
      <c r="H8" s="4">
        <v>60.1</v>
      </c>
      <c r="I8" s="10">
        <v>78.875240000000005</v>
      </c>
      <c r="J8" s="11">
        <v>3318962.4</v>
      </c>
      <c r="K8" s="11">
        <v>4355806.2538000001</v>
      </c>
    </row>
    <row r="9" spans="1:11">
      <c r="A9" s="5" t="s">
        <v>17</v>
      </c>
      <c r="B9" s="6">
        <v>89988</v>
      </c>
      <c r="C9" s="8" t="s">
        <v>18</v>
      </c>
      <c r="D9" s="4" t="s">
        <v>19</v>
      </c>
      <c r="E9" s="4" t="s">
        <v>75</v>
      </c>
      <c r="F9" s="4" t="s">
        <v>14</v>
      </c>
      <c r="G9" s="4">
        <v>0.85535882302625954</v>
      </c>
      <c r="H9" s="4">
        <v>14.598000000000001</v>
      </c>
      <c r="I9" s="10">
        <v>17.0665218</v>
      </c>
      <c r="J9" s="11">
        <v>1313644.824</v>
      </c>
      <c r="K9" s="11">
        <v>1535782.1636999999</v>
      </c>
    </row>
    <row r="10" spans="1:11">
      <c r="A10" s="5" t="s">
        <v>20</v>
      </c>
      <c r="B10" s="6">
        <v>460197</v>
      </c>
      <c r="C10" s="8" t="s">
        <v>21</v>
      </c>
      <c r="D10" s="4" t="s">
        <v>96</v>
      </c>
      <c r="E10" s="4" t="s">
        <v>76</v>
      </c>
      <c r="F10" s="4" t="s">
        <v>12</v>
      </c>
      <c r="G10" s="4">
        <v>7.8489000000000004</v>
      </c>
      <c r="H10" s="4">
        <v>63.05</v>
      </c>
      <c r="I10" s="10">
        <v>8.0329727732548495</v>
      </c>
      <c r="J10" s="11">
        <v>29015420.849999998</v>
      </c>
      <c r="K10" s="11">
        <v>3696749.9712999999</v>
      </c>
    </row>
    <row r="11" spans="1:11">
      <c r="A11" s="5" t="s">
        <v>58</v>
      </c>
      <c r="B11" s="6">
        <v>35607</v>
      </c>
      <c r="C11" s="8" t="s">
        <v>22</v>
      </c>
      <c r="D11" s="4" t="s">
        <v>23</v>
      </c>
      <c r="E11" s="4" t="s">
        <v>135</v>
      </c>
      <c r="F11" s="4" t="s">
        <v>14</v>
      </c>
      <c r="G11" s="4">
        <v>0.85535882302625954</v>
      </c>
      <c r="H11" s="4">
        <v>50.35</v>
      </c>
      <c r="I11" s="10">
        <v>58.864184999999999</v>
      </c>
      <c r="J11" s="11">
        <v>1792812.45</v>
      </c>
      <c r="K11" s="11">
        <v>2095977.0352</v>
      </c>
    </row>
    <row r="12" spans="1:11">
      <c r="A12" s="5" t="s">
        <v>130</v>
      </c>
      <c r="B12" s="6">
        <v>24900</v>
      </c>
      <c r="C12" s="8" t="s">
        <v>136</v>
      </c>
      <c r="D12" s="4" t="s">
        <v>137</v>
      </c>
      <c r="E12" s="4" t="s">
        <v>138</v>
      </c>
      <c r="F12" s="4" t="s">
        <v>31</v>
      </c>
      <c r="G12" s="4">
        <v>111.86</v>
      </c>
      <c r="H12" s="7">
        <v>11260</v>
      </c>
      <c r="I12" s="10">
        <v>100.66154121222958</v>
      </c>
      <c r="J12" s="11">
        <v>280374000</v>
      </c>
      <c r="K12" s="11">
        <v>2506472.3761</v>
      </c>
    </row>
    <row r="13" spans="1:11">
      <c r="A13" s="5" t="s">
        <v>24</v>
      </c>
      <c r="B13" s="6">
        <v>17649</v>
      </c>
      <c r="C13" s="8" t="s">
        <v>25</v>
      </c>
      <c r="D13" s="4" t="s">
        <v>26</v>
      </c>
      <c r="E13" s="4" t="s">
        <v>27</v>
      </c>
      <c r="F13" s="4" t="s">
        <v>28</v>
      </c>
      <c r="G13" s="4">
        <v>1</v>
      </c>
      <c r="H13" s="7">
        <v>139.16</v>
      </c>
      <c r="I13" s="10">
        <v>139.16</v>
      </c>
      <c r="J13" s="11">
        <v>2456034.84</v>
      </c>
      <c r="K13" s="11">
        <v>2456034.84</v>
      </c>
    </row>
    <row r="14" spans="1:11">
      <c r="A14" s="5" t="s">
        <v>29</v>
      </c>
      <c r="B14" s="6">
        <v>24067</v>
      </c>
      <c r="C14" s="8" t="s">
        <v>30</v>
      </c>
      <c r="D14" s="4" t="s">
        <v>97</v>
      </c>
      <c r="E14" s="4" t="s">
        <v>139</v>
      </c>
      <c r="F14" s="4" t="s">
        <v>14</v>
      </c>
      <c r="G14" s="4">
        <v>0.85535882302625954</v>
      </c>
      <c r="H14" s="4">
        <v>53.7</v>
      </c>
      <c r="I14" s="10">
        <v>62.780670000000001</v>
      </c>
      <c r="J14" s="11">
        <v>1292397.9000000001</v>
      </c>
      <c r="K14" s="11">
        <v>1510942.3848999999</v>
      </c>
    </row>
    <row r="15" spans="1:11">
      <c r="A15" s="5" t="s">
        <v>113</v>
      </c>
      <c r="B15" s="6">
        <v>156687</v>
      </c>
      <c r="C15" s="8" t="s">
        <v>120</v>
      </c>
      <c r="D15" s="4" t="s">
        <v>121</v>
      </c>
      <c r="E15" s="4" t="s">
        <v>140</v>
      </c>
      <c r="F15" s="4" t="s">
        <v>14</v>
      </c>
      <c r="G15" s="4">
        <v>0.85535882302625954</v>
      </c>
      <c r="H15" s="7">
        <v>22.66</v>
      </c>
      <c r="I15" s="10">
        <v>26.491806</v>
      </c>
      <c r="J15" s="11">
        <v>3550527.42</v>
      </c>
      <c r="K15" s="11">
        <v>4150921.6066999999</v>
      </c>
    </row>
    <row r="16" spans="1:11">
      <c r="A16" s="5" t="s">
        <v>32</v>
      </c>
      <c r="B16" s="6">
        <v>39000</v>
      </c>
      <c r="C16" s="8" t="s">
        <v>33</v>
      </c>
      <c r="D16" s="4" t="s">
        <v>98</v>
      </c>
      <c r="E16" s="4" t="s">
        <v>77</v>
      </c>
      <c r="F16" s="4" t="s">
        <v>31</v>
      </c>
      <c r="G16" s="4">
        <v>111.86</v>
      </c>
      <c r="H16" s="4">
        <v>7170</v>
      </c>
      <c r="I16" s="10">
        <v>64.097979617378869</v>
      </c>
      <c r="J16" s="11">
        <v>279630000</v>
      </c>
      <c r="K16" s="11">
        <v>2499821.2050000001</v>
      </c>
    </row>
    <row r="17" spans="1:11">
      <c r="A17" s="5" t="s">
        <v>69</v>
      </c>
      <c r="B17" s="6">
        <v>1597903</v>
      </c>
      <c r="C17" s="8" t="s">
        <v>70</v>
      </c>
      <c r="D17" s="4" t="s">
        <v>99</v>
      </c>
      <c r="E17" s="4" t="s">
        <v>78</v>
      </c>
      <c r="F17" s="4" t="s">
        <v>65</v>
      </c>
      <c r="G17" s="4">
        <v>0.76196281621456874</v>
      </c>
      <c r="H17" s="4">
        <v>0.62380000000000002</v>
      </c>
      <c r="I17" s="10">
        <v>0.81867511999999998</v>
      </c>
      <c r="J17" s="11">
        <v>996771.89140000008</v>
      </c>
      <c r="K17" s="11">
        <v>1308163.4302000001</v>
      </c>
    </row>
    <row r="18" spans="1:11">
      <c r="A18" s="5" t="s">
        <v>34</v>
      </c>
      <c r="B18" s="6">
        <v>218711</v>
      </c>
      <c r="C18" s="8" t="s">
        <v>35</v>
      </c>
      <c r="D18" s="4" t="s">
        <v>36</v>
      </c>
      <c r="E18" s="4" t="s">
        <v>37</v>
      </c>
      <c r="F18" s="4" t="s">
        <v>38</v>
      </c>
      <c r="G18" s="4">
        <v>8.1544000000000008</v>
      </c>
      <c r="H18" s="4">
        <v>178.35</v>
      </c>
      <c r="I18" s="10">
        <v>21.871627587560088</v>
      </c>
      <c r="J18" s="11">
        <v>39007106.850000001</v>
      </c>
      <c r="K18" s="11">
        <v>4783565.5412999997</v>
      </c>
    </row>
    <row r="19" spans="1:11">
      <c r="A19" s="5" t="s">
        <v>48</v>
      </c>
      <c r="B19" s="6">
        <v>59248</v>
      </c>
      <c r="C19" s="8" t="s">
        <v>39</v>
      </c>
      <c r="D19" s="4" t="s">
        <v>40</v>
      </c>
      <c r="E19" s="4" t="s">
        <v>79</v>
      </c>
      <c r="F19" s="4" t="s">
        <v>13</v>
      </c>
      <c r="G19" s="4">
        <v>8.7890999999999995</v>
      </c>
      <c r="H19" s="4">
        <v>563</v>
      </c>
      <c r="I19" s="10">
        <v>64.05661558066241</v>
      </c>
      <c r="J19" s="11">
        <v>33356624</v>
      </c>
      <c r="K19" s="11">
        <v>3795226.3596999999</v>
      </c>
    </row>
    <row r="20" spans="1:11">
      <c r="A20" s="5" t="s">
        <v>131</v>
      </c>
      <c r="B20" s="6">
        <v>51894</v>
      </c>
      <c r="C20" s="8" t="s">
        <v>141</v>
      </c>
      <c r="D20" s="4" t="s">
        <v>142</v>
      </c>
      <c r="E20" s="4" t="s">
        <v>143</v>
      </c>
      <c r="F20" s="4" t="s">
        <v>83</v>
      </c>
      <c r="G20" s="4">
        <v>6.3727</v>
      </c>
      <c r="H20" s="4">
        <v>318.14999999999998</v>
      </c>
      <c r="I20" s="10">
        <v>49.923894110816448</v>
      </c>
      <c r="J20" s="11">
        <v>16510076.1</v>
      </c>
      <c r="K20" s="11">
        <v>2590750.5610000002</v>
      </c>
    </row>
    <row r="21" spans="1:11">
      <c r="A21" s="5" t="s">
        <v>71</v>
      </c>
      <c r="B21" s="6">
        <v>63260</v>
      </c>
      <c r="C21" s="8" t="s">
        <v>80</v>
      </c>
      <c r="D21" s="4" t="s">
        <v>81</v>
      </c>
      <c r="E21" s="4" t="s">
        <v>82</v>
      </c>
      <c r="F21" s="4" t="s">
        <v>83</v>
      </c>
      <c r="G21" s="4">
        <v>6.3727</v>
      </c>
      <c r="H21" s="9">
        <v>335.5</v>
      </c>
      <c r="I21" s="10">
        <v>52.646444991918649</v>
      </c>
      <c r="J21" s="11">
        <v>21223730</v>
      </c>
      <c r="K21" s="11">
        <v>3330414.1101000002</v>
      </c>
    </row>
    <row r="22" spans="1:11">
      <c r="A22" s="5" t="s">
        <v>88</v>
      </c>
      <c r="B22" s="6">
        <v>214600</v>
      </c>
      <c r="C22" s="8" t="s">
        <v>100</v>
      </c>
      <c r="D22" s="4" t="s">
        <v>101</v>
      </c>
      <c r="E22" s="4" t="s">
        <v>102</v>
      </c>
      <c r="F22" s="4" t="s">
        <v>31</v>
      </c>
      <c r="G22" s="4">
        <v>111.86</v>
      </c>
      <c r="H22" s="4">
        <v>2403</v>
      </c>
      <c r="I22" s="10">
        <v>21.48220990523869</v>
      </c>
      <c r="J22" s="11">
        <v>515683800</v>
      </c>
      <c r="K22" s="11">
        <v>4610082.2456999999</v>
      </c>
    </row>
    <row r="23" spans="1:11">
      <c r="A23" s="5" t="s">
        <v>64</v>
      </c>
      <c r="B23" s="6">
        <v>36600</v>
      </c>
      <c r="C23" s="8" t="s">
        <v>66</v>
      </c>
      <c r="D23" s="4" t="s">
        <v>67</v>
      </c>
      <c r="E23" s="4" t="s">
        <v>68</v>
      </c>
      <c r="F23" s="4" t="s">
        <v>31</v>
      </c>
      <c r="G23" s="4">
        <v>111.86</v>
      </c>
      <c r="H23" s="7">
        <v>5900</v>
      </c>
      <c r="I23" s="10">
        <v>52.744502056141606</v>
      </c>
      <c r="J23" s="11">
        <v>215940000</v>
      </c>
      <c r="K23" s="11">
        <v>1930448.7751</v>
      </c>
    </row>
    <row r="24" spans="1:11">
      <c r="A24" s="5" t="s">
        <v>41</v>
      </c>
      <c r="B24" s="6">
        <v>59100</v>
      </c>
      <c r="C24" s="8" t="s">
        <v>42</v>
      </c>
      <c r="D24" s="4" t="s">
        <v>103</v>
      </c>
      <c r="E24" s="4" t="s">
        <v>84</v>
      </c>
      <c r="F24" s="4" t="s">
        <v>31</v>
      </c>
      <c r="G24" s="4">
        <v>111.86</v>
      </c>
      <c r="H24" s="7">
        <v>5370</v>
      </c>
      <c r="I24" s="10">
        <v>48.006436617200073</v>
      </c>
      <c r="J24" s="11">
        <v>317367000</v>
      </c>
      <c r="K24" s="11">
        <v>2837180.4040999999</v>
      </c>
    </row>
    <row r="25" spans="1:11">
      <c r="A25" s="5" t="s">
        <v>149</v>
      </c>
      <c r="B25" s="6">
        <v>410703</v>
      </c>
      <c r="C25" s="8" t="s">
        <v>153</v>
      </c>
      <c r="D25" s="4" t="s">
        <v>154</v>
      </c>
      <c r="E25" s="4" t="s">
        <v>155</v>
      </c>
      <c r="F25" s="4" t="s">
        <v>14</v>
      </c>
      <c r="G25" s="4">
        <v>0.85535882302625954</v>
      </c>
      <c r="H25" s="7">
        <v>4.4710000000000001</v>
      </c>
      <c r="I25" s="10">
        <v>5.2270460999999999</v>
      </c>
      <c r="J25" s="11">
        <v>1836253.1130000001</v>
      </c>
      <c r="K25" s="11">
        <v>2146763.5144000002</v>
      </c>
    </row>
    <row r="26" spans="1:11">
      <c r="A26" s="5" t="s">
        <v>89</v>
      </c>
      <c r="B26" s="6">
        <v>38207</v>
      </c>
      <c r="C26" s="8" t="s">
        <v>104</v>
      </c>
      <c r="D26" s="4" t="s">
        <v>105</v>
      </c>
      <c r="E26" s="4" t="s">
        <v>144</v>
      </c>
      <c r="F26" s="4" t="s">
        <v>14</v>
      </c>
      <c r="G26" s="4">
        <v>0.85535882302625954</v>
      </c>
      <c r="H26" s="7">
        <v>99.85</v>
      </c>
      <c r="I26" s="10">
        <v>116.73463499999998</v>
      </c>
      <c r="J26" s="11">
        <v>3814968.9499999997</v>
      </c>
      <c r="K26" s="11">
        <v>4460080.1995000001</v>
      </c>
    </row>
    <row r="27" spans="1:11">
      <c r="A27" s="5" t="s">
        <v>43</v>
      </c>
      <c r="B27" s="6">
        <v>774000</v>
      </c>
      <c r="C27" s="8" t="s">
        <v>44</v>
      </c>
      <c r="D27" s="4" t="s">
        <v>45</v>
      </c>
      <c r="E27" s="4" t="s">
        <v>85</v>
      </c>
      <c r="F27" s="4" t="s">
        <v>12</v>
      </c>
      <c r="G27" s="4">
        <v>7.8489000000000004</v>
      </c>
      <c r="H27" s="4">
        <v>7.62</v>
      </c>
      <c r="I27" s="10">
        <v>0.97083667775102245</v>
      </c>
      <c r="J27" s="11">
        <v>5897880</v>
      </c>
      <c r="K27" s="11">
        <v>751427.58860000002</v>
      </c>
    </row>
    <row r="28" spans="1:11">
      <c r="A28" s="5" t="s">
        <v>90</v>
      </c>
      <c r="B28" s="6">
        <v>32443</v>
      </c>
      <c r="C28" s="8" t="s">
        <v>106</v>
      </c>
      <c r="D28" s="4" t="s">
        <v>107</v>
      </c>
      <c r="E28" s="4" t="s">
        <v>145</v>
      </c>
      <c r="F28" s="4" t="s">
        <v>14</v>
      </c>
      <c r="G28" s="4">
        <v>0.85535882302625954</v>
      </c>
      <c r="H28" s="7">
        <v>46</v>
      </c>
      <c r="I28" s="10">
        <v>53.778599999999997</v>
      </c>
      <c r="J28" s="11">
        <v>1492378</v>
      </c>
      <c r="K28" s="11">
        <v>1744739.1198</v>
      </c>
    </row>
    <row r="29" spans="1:11">
      <c r="A29" s="5" t="s">
        <v>59</v>
      </c>
      <c r="B29" s="6">
        <v>37314</v>
      </c>
      <c r="C29" s="8" t="s">
        <v>60</v>
      </c>
      <c r="D29" s="4" t="s">
        <v>108</v>
      </c>
      <c r="E29" s="4" t="s">
        <v>109</v>
      </c>
      <c r="F29" s="4" t="s">
        <v>14</v>
      </c>
      <c r="G29" s="4">
        <v>0.85535882302625954</v>
      </c>
      <c r="H29" s="7">
        <v>42</v>
      </c>
      <c r="I29" s="10">
        <v>49.102199999999996</v>
      </c>
      <c r="J29" s="11">
        <v>1567188</v>
      </c>
      <c r="K29" s="11">
        <v>1832199.4908</v>
      </c>
    </row>
    <row r="30" spans="1:11">
      <c r="A30" s="5" t="s">
        <v>125</v>
      </c>
      <c r="B30" s="6">
        <v>4818</v>
      </c>
      <c r="C30" s="8" t="s">
        <v>126</v>
      </c>
      <c r="D30" s="4" t="s">
        <v>127</v>
      </c>
      <c r="E30" s="4" t="s">
        <v>146</v>
      </c>
      <c r="F30" s="4" t="s">
        <v>14</v>
      </c>
      <c r="G30" s="4">
        <v>0.85535882302625954</v>
      </c>
      <c r="H30" s="7">
        <v>148.19999999999999</v>
      </c>
      <c r="I30" s="10">
        <v>173.26061999999999</v>
      </c>
      <c r="J30" s="11">
        <v>714027.6</v>
      </c>
      <c r="K30" s="11">
        <v>834769.66709999996</v>
      </c>
    </row>
    <row r="31" spans="1:11">
      <c r="A31" s="5" t="s">
        <v>132</v>
      </c>
      <c r="B31" s="6">
        <v>-6</v>
      </c>
      <c r="C31" s="8" t="s">
        <v>31</v>
      </c>
      <c r="F31" s="4" t="s">
        <v>31</v>
      </c>
      <c r="G31" s="4">
        <v>110.66000000000001</v>
      </c>
      <c r="H31" s="7">
        <v>1</v>
      </c>
      <c r="I31" s="10">
        <v>9.036688957166094E-3</v>
      </c>
      <c r="J31" s="11">
        <v>-6</v>
      </c>
      <c r="K31" s="11">
        <v>-0.05</v>
      </c>
    </row>
    <row r="32" spans="1:11">
      <c r="A32" s="5" t="s">
        <v>46</v>
      </c>
      <c r="B32" s="6">
        <v>1157946.82</v>
      </c>
      <c r="C32" s="8" t="s">
        <v>47</v>
      </c>
      <c r="F32" s="4" t="s">
        <v>28</v>
      </c>
      <c r="G32" s="4">
        <v>0.75717422578935412</v>
      </c>
      <c r="H32" s="4">
        <v>1</v>
      </c>
      <c r="I32" s="10">
        <v>1.3207</v>
      </c>
      <c r="J32" s="11">
        <v>1157946.82</v>
      </c>
      <c r="K32" s="11">
        <v>1157946.82</v>
      </c>
    </row>
    <row r="33" spans="1:11">
      <c r="A33" s="5"/>
      <c r="B33" s="6"/>
      <c r="C33" s="8"/>
      <c r="I33" s="10"/>
      <c r="J33" s="11"/>
      <c r="K33" s="11"/>
    </row>
    <row r="34" spans="1:11">
      <c r="A34" s="5"/>
      <c r="B34" s="6"/>
      <c r="C34" s="8"/>
      <c r="H34" s="7"/>
      <c r="I34" s="10"/>
      <c r="J34" s="11"/>
      <c r="K34" s="11"/>
    </row>
    <row r="35" spans="1:11">
      <c r="A35" s="5"/>
      <c r="B35" s="6"/>
      <c r="C35" s="8"/>
      <c r="H35" s="7"/>
      <c r="I35" s="10"/>
      <c r="J35" s="11"/>
      <c r="K35" s="11"/>
    </row>
    <row r="36" spans="1:11">
      <c r="A36" s="5"/>
      <c r="B36" s="6"/>
      <c r="C36" s="8"/>
      <c r="H36" s="7"/>
      <c r="I36" s="10"/>
      <c r="J36" s="11"/>
      <c r="K36" s="11"/>
    </row>
    <row r="37" spans="1:11">
      <c r="A37" s="5"/>
      <c r="B37" s="6"/>
      <c r="C37" s="8"/>
      <c r="I37" s="10"/>
      <c r="J37" s="11"/>
      <c r="K37" s="11"/>
    </row>
    <row r="38" spans="1:11">
      <c r="A38" s="5"/>
      <c r="B38" s="6"/>
      <c r="C38" s="8"/>
      <c r="I38" s="10"/>
      <c r="J38" s="11"/>
      <c r="K38" s="11"/>
    </row>
    <row r="39" spans="1:11">
      <c r="A39" s="8"/>
      <c r="B39" s="6"/>
      <c r="C39" s="14"/>
      <c r="D39" s="14"/>
      <c r="E39" s="14"/>
      <c r="F39" s="14"/>
      <c r="I39" s="10"/>
      <c r="J39" s="11"/>
      <c r="K39" s="3">
        <f>SUM(K2:K38)</f>
        <v>77741084.413199976</v>
      </c>
    </row>
    <row r="40" spans="1:11">
      <c r="A40" s="12"/>
      <c r="B40" s="6"/>
      <c r="C40" s="8"/>
      <c r="D40" s="8"/>
      <c r="E40" s="8"/>
      <c r="F40" s="8"/>
      <c r="I40" s="10"/>
      <c r="J40" s="11"/>
      <c r="K40" s="11"/>
    </row>
    <row r="41" spans="1:11">
      <c r="A41" s="1" t="s">
        <v>49</v>
      </c>
    </row>
    <row r="42" spans="1:11">
      <c r="A42" s="8" t="s">
        <v>61</v>
      </c>
      <c r="C42" s="4" t="s">
        <v>22</v>
      </c>
      <c r="K42" s="11">
        <v>13960.562139000001</v>
      </c>
    </row>
    <row r="43" spans="1:11">
      <c r="A43" s="8" t="s">
        <v>50</v>
      </c>
      <c r="C43" s="4" t="s">
        <v>30</v>
      </c>
      <c r="K43" s="11">
        <v>10018.438776000001</v>
      </c>
    </row>
    <row r="44" spans="1:11">
      <c r="A44" s="8" t="s">
        <v>50</v>
      </c>
      <c r="C44" s="4" t="s">
        <v>30</v>
      </c>
      <c r="K44" s="11">
        <v>11131.597341000001</v>
      </c>
    </row>
    <row r="45" spans="1:11">
      <c r="A45" s="8" t="s">
        <v>124</v>
      </c>
      <c r="C45" s="4" t="s">
        <v>62</v>
      </c>
      <c r="K45" s="11">
        <v>8115.2024309999997</v>
      </c>
    </row>
    <row r="46" spans="1:11">
      <c r="A46" s="8" t="s">
        <v>86</v>
      </c>
      <c r="C46" s="4" t="s">
        <v>80</v>
      </c>
      <c r="K46" s="11">
        <v>5954.0289045459531</v>
      </c>
    </row>
    <row r="47" spans="1:11">
      <c r="A47" s="8" t="s">
        <v>122</v>
      </c>
      <c r="C47" s="4" t="s">
        <v>110</v>
      </c>
      <c r="K47" s="11">
        <v>1625.160450044722</v>
      </c>
    </row>
    <row r="48" spans="1:11">
      <c r="A48" s="8" t="s">
        <v>156</v>
      </c>
      <c r="C48" s="4" t="s">
        <v>42</v>
      </c>
      <c r="K48" s="11">
        <v>17963.525835866261</v>
      </c>
    </row>
    <row r="49" spans="1:11">
      <c r="A49" s="8" t="s">
        <v>128</v>
      </c>
      <c r="C49" s="4" t="s">
        <v>104</v>
      </c>
      <c r="K49" s="11">
        <v>14888.126079</v>
      </c>
    </row>
    <row r="50" spans="1:11">
      <c r="A50" s="8" t="s">
        <v>46</v>
      </c>
      <c r="C50" s="4" t="s">
        <v>47</v>
      </c>
      <c r="K50" s="11">
        <v>1562.7</v>
      </c>
    </row>
    <row r="51" spans="1:11">
      <c r="A51" s="8" t="s">
        <v>129</v>
      </c>
      <c r="C51" s="4" t="s">
        <v>106</v>
      </c>
      <c r="K51" s="11">
        <v>7596.8936369999992</v>
      </c>
    </row>
    <row r="52" spans="1:11">
      <c r="A52" s="8"/>
      <c r="K52" s="11"/>
    </row>
    <row r="53" spans="1:11">
      <c r="A53" s="8"/>
      <c r="K53" s="11"/>
    </row>
    <row r="54" spans="1:11">
      <c r="A54" s="8"/>
      <c r="K54" s="11"/>
    </row>
    <row r="55" spans="1:11">
      <c r="A55" s="8"/>
      <c r="K55" s="11"/>
    </row>
    <row r="56" spans="1:11">
      <c r="A56" s="8"/>
      <c r="K56" s="11"/>
    </row>
    <row r="57" spans="1:11">
      <c r="A57" s="8"/>
      <c r="K57" s="11"/>
    </row>
    <row r="58" spans="1:11">
      <c r="A58" s="8"/>
      <c r="G58" s="13"/>
      <c r="K58" s="11"/>
    </row>
    <row r="59" spans="1:11">
      <c r="A59" s="8"/>
      <c r="K59" s="11"/>
    </row>
    <row r="60" spans="1:11">
      <c r="A60" s="8"/>
      <c r="K60" s="11"/>
    </row>
    <row r="61" spans="1:11">
      <c r="A61" s="8"/>
      <c r="K61" s="11"/>
    </row>
    <row r="62" spans="1:11">
      <c r="K62" s="23">
        <f>SUM(K42:K61)</f>
        <v>92816.23559345692</v>
      </c>
    </row>
    <row r="64" spans="1:11">
      <c r="A64" s="1" t="s">
        <v>51</v>
      </c>
    </row>
    <row r="65" spans="1:11" customFormat="1">
      <c r="A65" s="21" t="s">
        <v>0</v>
      </c>
      <c r="B65" s="22" t="s">
        <v>52</v>
      </c>
      <c r="C65" s="21" t="s">
        <v>53</v>
      </c>
      <c r="D65" s="21" t="s">
        <v>54</v>
      </c>
      <c r="E65" s="21" t="s">
        <v>55</v>
      </c>
      <c r="F65" s="20" t="s">
        <v>56</v>
      </c>
      <c r="G65" s="21" t="s">
        <v>123</v>
      </c>
      <c r="H65" s="21" t="s">
        <v>6</v>
      </c>
      <c r="I65" s="21" t="s">
        <v>57</v>
      </c>
      <c r="J65" s="21" t="s">
        <v>4</v>
      </c>
      <c r="K65" s="21"/>
    </row>
    <row r="66" spans="1:11" customFormat="1">
      <c r="A66" s="14" t="s">
        <v>157</v>
      </c>
      <c r="B66" s="15">
        <v>47789</v>
      </c>
      <c r="C66" s="14" t="s">
        <v>158</v>
      </c>
      <c r="D66" s="16">
        <v>43312</v>
      </c>
      <c r="E66" s="16">
        <v>43314</v>
      </c>
      <c r="F66" s="17">
        <v>216165.21</v>
      </c>
      <c r="G66" s="14" t="s">
        <v>14</v>
      </c>
      <c r="H66" s="4">
        <v>0.85535882302625954</v>
      </c>
      <c r="I66" s="18">
        <v>252718.74701099997</v>
      </c>
      <c r="J66" s="14" t="s">
        <v>155</v>
      </c>
      <c r="K66" s="18">
        <f>+I66</f>
        <v>252718.74701099997</v>
      </c>
    </row>
    <row r="67" spans="1:11" customFormat="1">
      <c r="A67" s="14"/>
      <c r="B67" s="15"/>
      <c r="C67" s="14"/>
      <c r="D67" s="16"/>
      <c r="E67" s="16"/>
      <c r="F67" s="17"/>
      <c r="G67" s="14"/>
      <c r="H67" s="4"/>
      <c r="I67" s="18"/>
      <c r="J67" s="14"/>
      <c r="K67" s="18">
        <f t="shared" ref="K67:K72" si="0">+I67</f>
        <v>0</v>
      </c>
    </row>
    <row r="68" spans="1:11" customFormat="1">
      <c r="A68" s="14"/>
      <c r="B68" s="15"/>
      <c r="C68" s="14"/>
      <c r="D68" s="16"/>
      <c r="E68" s="16"/>
      <c r="F68" s="17"/>
      <c r="G68" s="14"/>
      <c r="H68" s="4"/>
      <c r="I68" s="18"/>
      <c r="J68" s="14"/>
      <c r="K68" s="18">
        <f t="shared" si="0"/>
        <v>0</v>
      </c>
    </row>
    <row r="69" spans="1:11" customFormat="1">
      <c r="A69" s="14"/>
      <c r="B69" s="15"/>
      <c r="C69" s="14"/>
      <c r="D69" s="16"/>
      <c r="E69" s="16"/>
      <c r="F69" s="17"/>
      <c r="G69" s="14"/>
      <c r="H69" s="4"/>
      <c r="I69" s="18"/>
      <c r="J69" s="14"/>
      <c r="K69" s="18">
        <f t="shared" si="0"/>
        <v>0</v>
      </c>
    </row>
    <row r="70" spans="1:11" customFormat="1">
      <c r="A70" s="14"/>
      <c r="B70" s="15"/>
      <c r="C70" s="14"/>
      <c r="D70" s="16"/>
      <c r="E70" s="16"/>
      <c r="F70" s="17"/>
      <c r="G70" s="14"/>
      <c r="H70" s="4"/>
      <c r="I70" s="18"/>
      <c r="J70" s="14"/>
      <c r="K70" s="18">
        <f t="shared" si="0"/>
        <v>0</v>
      </c>
    </row>
    <row r="71" spans="1:11" customFormat="1">
      <c r="A71" s="14"/>
      <c r="B71" s="15"/>
      <c r="C71" s="14"/>
      <c r="D71" s="16"/>
      <c r="E71" s="16"/>
      <c r="F71" s="17"/>
      <c r="G71" s="14"/>
      <c r="H71" s="4"/>
      <c r="I71" s="18"/>
      <c r="J71" s="14"/>
      <c r="K71" s="18">
        <f t="shared" si="0"/>
        <v>0</v>
      </c>
    </row>
    <row r="72" spans="1:11" customFormat="1">
      <c r="A72" s="14"/>
      <c r="B72" s="15"/>
      <c r="C72" s="14"/>
      <c r="D72" s="16"/>
      <c r="E72" s="16"/>
      <c r="F72" s="17"/>
      <c r="G72" s="14"/>
      <c r="H72" s="4"/>
      <c r="I72" s="18"/>
      <c r="J72" s="14"/>
      <c r="K72" s="18">
        <f t="shared" si="0"/>
        <v>0</v>
      </c>
    </row>
    <row r="73" spans="1:11" customFormat="1">
      <c r="A73" s="14"/>
      <c r="B73" s="15"/>
      <c r="C73" s="14"/>
      <c r="D73" s="16"/>
      <c r="E73" s="16"/>
      <c r="F73" s="17"/>
      <c r="G73" s="14"/>
      <c r="H73" s="4"/>
      <c r="I73" s="18"/>
      <c r="J73" s="14"/>
      <c r="K73" s="18"/>
    </row>
    <row r="74" spans="1:11" customFormat="1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/>
    </row>
    <row r="75" spans="1:11" customFormat="1">
      <c r="A75" s="14"/>
      <c r="B75" s="15"/>
      <c r="C75" s="14"/>
      <c r="D75" s="16"/>
      <c r="E75" s="16"/>
      <c r="F75" s="17"/>
      <c r="G75" s="14"/>
      <c r="H75" s="4"/>
      <c r="I75" s="19"/>
      <c r="J75" s="14"/>
      <c r="K75" s="18"/>
    </row>
    <row r="76" spans="1:11" customFormat="1">
      <c r="A76" s="14"/>
      <c r="B76" s="15"/>
      <c r="C76" s="14"/>
      <c r="D76" s="16"/>
      <c r="E76" s="16"/>
      <c r="F76" s="17"/>
      <c r="G76" s="14"/>
      <c r="H76" s="4"/>
      <c r="I76" s="20">
        <f>SUM(I66:I75)</f>
        <v>252718.74701099997</v>
      </c>
      <c r="J76" s="14"/>
      <c r="K76" s="20">
        <f>SUM(K66:K75)</f>
        <v>252718.74701099997</v>
      </c>
    </row>
    <row r="77" spans="1:11" customFormat="1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 customFormat="1">
      <c r="A78" s="14" t="s">
        <v>159</v>
      </c>
      <c r="B78" s="15">
        <v>12348</v>
      </c>
      <c r="C78" s="14" t="s">
        <v>160</v>
      </c>
      <c r="D78" s="16">
        <v>43312</v>
      </c>
      <c r="E78" s="16">
        <v>43314</v>
      </c>
      <c r="F78" s="17">
        <v>179992.46</v>
      </c>
      <c r="G78" s="14" t="s">
        <v>14</v>
      </c>
      <c r="H78" s="25">
        <v>0.85535882302625954</v>
      </c>
      <c r="I78" s="18">
        <f>F78/H78</f>
        <v>210429.18498599998</v>
      </c>
      <c r="J78" s="14"/>
      <c r="K78" s="18">
        <f>+I78</f>
        <v>210429.18498599998</v>
      </c>
    </row>
    <row r="79" spans="1:11" customFormat="1">
      <c r="A79" s="14" t="s">
        <v>61</v>
      </c>
      <c r="B79" s="15">
        <v>2143</v>
      </c>
      <c r="C79" s="14" t="s">
        <v>160</v>
      </c>
      <c r="D79" s="16">
        <v>43312</v>
      </c>
      <c r="E79" s="16">
        <v>43314</v>
      </c>
      <c r="F79" s="17">
        <v>107729.29</v>
      </c>
      <c r="G79" s="14" t="s">
        <v>14</v>
      </c>
      <c r="H79" s="25">
        <v>0.85535882302625954</v>
      </c>
      <c r="I79" s="18">
        <f>F79/H79</f>
        <v>125946.312939</v>
      </c>
      <c r="J79" s="14"/>
      <c r="K79" s="18">
        <f>+I79</f>
        <v>125946.312939</v>
      </c>
    </row>
    <row r="80" spans="1:11" customFormat="1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>
      <c r="A81" s="14"/>
      <c r="B81" s="15"/>
      <c r="C81" s="14"/>
      <c r="D81" s="16"/>
      <c r="E81" s="16"/>
      <c r="F81" s="17"/>
      <c r="G81" s="14"/>
      <c r="H81" s="4"/>
      <c r="I81" s="18"/>
      <c r="J81" s="14"/>
      <c r="K81" s="18"/>
    </row>
    <row r="82" spans="1:11" customFormat="1">
      <c r="A82" s="14"/>
      <c r="B82" s="15"/>
      <c r="C82" s="14"/>
      <c r="D82" s="16"/>
      <c r="E82" s="16"/>
      <c r="F82" s="17"/>
      <c r="G82" s="14"/>
      <c r="H82" s="4"/>
      <c r="I82" s="18"/>
      <c r="J82" s="14"/>
      <c r="K82" s="18"/>
    </row>
    <row r="83" spans="1:11" customFormat="1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>
      <c r="A84" s="14"/>
      <c r="B84" s="15"/>
      <c r="C84" s="14"/>
      <c r="D84" s="16"/>
      <c r="E84" s="16"/>
      <c r="F84" s="17"/>
      <c r="G84" s="14"/>
      <c r="H84" s="4"/>
      <c r="I84" s="18"/>
      <c r="J84" s="14"/>
      <c r="K84" s="18"/>
    </row>
    <row r="85" spans="1:11" customFormat="1">
      <c r="A85" s="14"/>
      <c r="B85" s="15"/>
      <c r="C85" s="14"/>
      <c r="D85" s="16"/>
      <c r="E85" s="16"/>
      <c r="F85" s="17"/>
      <c r="G85" s="14"/>
      <c r="H85" s="4"/>
      <c r="I85" s="18"/>
      <c r="J85" s="14"/>
      <c r="K85" s="18"/>
    </row>
    <row r="86" spans="1:11" customFormat="1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>
      <c r="I87" s="23">
        <f>SUM(I78:I86)</f>
        <v>336375.49792499997</v>
      </c>
      <c r="K87" s="23">
        <f>SUM(K78:K86)</f>
        <v>336375.49792499997</v>
      </c>
    </row>
    <row r="91" spans="1:11">
      <c r="K91" s="24">
        <f>+K39+K62-K76+K87</f>
        <v>77917557.399707422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 Peters</cp:lastModifiedBy>
  <dcterms:created xsi:type="dcterms:W3CDTF">2017-09-25T23:43:50Z</dcterms:created>
  <dcterms:modified xsi:type="dcterms:W3CDTF">2018-08-24T19:02:20Z</dcterms:modified>
</cp:coreProperties>
</file>