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8-3\Monthly Uploads\"/>
    </mc:Choice>
  </mc:AlternateContent>
  <xr:revisionPtr revIDLastSave="0" documentId="13_ncr:1_{250BBE6E-474A-4A8D-850E-4080DA4F421B}" xr6:coauthVersionLast="31" xr6:coauthVersionMax="31" xr10:uidLastSave="{00000000-0000-0000-0000-000000000000}"/>
  <bookViews>
    <workbookView xWindow="0" yWindow="0" windowWidth="20610" windowHeight="8625" xr2:uid="{27FB9216-E734-446D-AD1D-FE42C5C43899}"/>
  </bookViews>
  <sheets>
    <sheet name="Holdings Manag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5" i="1"/>
  <c r="K64" i="1"/>
  <c r="K63" i="1"/>
  <c r="K71" i="1" l="1"/>
  <c r="K70" i="1"/>
  <c r="K69" i="1"/>
  <c r="K62" i="1"/>
  <c r="K39" i="1" l="1"/>
  <c r="I67" i="1" l="1"/>
  <c r="K58" i="1" l="1"/>
  <c r="K78" i="1"/>
  <c r="I78" i="1"/>
  <c r="K67" i="1" l="1"/>
  <c r="K82" i="1" s="1"/>
</calcChain>
</file>

<file path=xl/sharedStrings.xml><?xml version="1.0" encoding="utf-8"?>
<sst xmlns="http://schemas.openxmlformats.org/spreadsheetml/2006/main" count="263" uniqueCount="193">
  <si>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</si>
  <si>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</si>
  <si>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</si>
  <si>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</si>
  <si>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</si>
  <si>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</si>
  <si>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</si>
  <si>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</si>
  <si>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</si>
  <si>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</si>
  <si>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</si>
  <si>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</si>
  <si>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</si>
  <si>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ASM PACIFIC TECHNOLOGY</t>
  </si>
  <si>
    <t>600245005</t>
  </si>
  <si>
    <t>HKD</t>
  </si>
  <si>
    <t>SEK</t>
  </si>
  <si>
    <t>BANCO BILBAO VIZCAYA ARGENTA</t>
  </si>
  <si>
    <t>550190904</t>
  </si>
  <si>
    <t>EUR</t>
  </si>
  <si>
    <t>BUZZI UNICEM SPA</t>
  </si>
  <si>
    <t>578220907</t>
  </si>
  <si>
    <t>FIAT CHRYSLER AUTOMOBILES NV</t>
  </si>
  <si>
    <t>ACI09N1H7</t>
  </si>
  <si>
    <t>BRJFWP3</t>
  </si>
  <si>
    <t>GALAXY ENTERTAINMENT GROUP L</t>
  </si>
  <si>
    <t>646587006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</si>
  <si>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</si>
  <si>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</si>
  <si>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</si>
  <si>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</si>
  <si>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</si>
  <si>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</si>
  <si>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</si>
  <si>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</si>
  <si>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</si>
  <si>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KEYENCE CORP</t>
  </si>
  <si>
    <t>649099009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</si>
  <si>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</si>
  <si>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</si>
  <si>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</si>
  <si>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</si>
  <si>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</si>
  <si>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</si>
  <si>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</si>
  <si>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</si>
  <si>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</si>
  <si>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</si>
  <si>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OMRON CORP</t>
  </si>
  <si>
    <t>665942009</t>
  </si>
  <si>
    <t>PIGEON CORP</t>
  </si>
  <si>
    <t>668808900</t>
  </si>
  <si>
    <t>SITC INTERNATIONAL HOLDINGS</t>
  </si>
  <si>
    <t>B61X7R907</t>
  </si>
  <si>
    <t>B61X7R5</t>
  </si>
  <si>
    <t>SOCIETE GENERALE SA</t>
  </si>
  <si>
    <t>596651901</t>
  </si>
  <si>
    <t>TOPRE CORP</t>
  </si>
  <si>
    <t>689492007</t>
  </si>
  <si>
    <t>TOTO LTD</t>
  </si>
  <si>
    <t>689746006</t>
  </si>
  <si>
    <t>5332 JP</t>
  </si>
  <si>
    <t>UNICREDIT SPA</t>
  </si>
  <si>
    <t>BYMXPS901</t>
  </si>
  <si>
    <t>STRS LIQUIDITY FUND</t>
  </si>
  <si>
    <t>8322049D5</t>
  </si>
  <si>
    <t>MILLICOM INTL CELLULAR SDR</t>
  </si>
  <si>
    <t>WEIR GROUP PLC/THE</t>
  </si>
  <si>
    <t>Accruals</t>
  </si>
  <si>
    <t>INDUS HOLDING AG COMMON STOCK</t>
  </si>
  <si>
    <t>PANDORA A/S COMMON STOCK DKK1.0</t>
  </si>
  <si>
    <t>Pending Trades</t>
  </si>
  <si>
    <t>Shares</t>
  </si>
  <si>
    <t>Direction</t>
  </si>
  <si>
    <t>Trade Date</t>
  </si>
  <si>
    <t>Settle Date</t>
  </si>
  <si>
    <t>Local value</t>
  </si>
  <si>
    <t>FX</t>
  </si>
  <si>
    <t>Base Value</t>
  </si>
  <si>
    <t>HELLA GMBH + CO KGAA</t>
  </si>
  <si>
    <t>SUMITOMO HEAVY INDUSTRIES</t>
  </si>
  <si>
    <t>VALEO SA</t>
  </si>
  <si>
    <t>685873002</t>
  </si>
  <si>
    <t>BDC5ST904</t>
  </si>
  <si>
    <t>EURO CURRENCY</t>
  </si>
  <si>
    <t>HELLA GMBH + CO KGAA COMMON STOCK</t>
  </si>
  <si>
    <t>KION GROUP AG</t>
  </si>
  <si>
    <t>BB22L9907</t>
  </si>
  <si>
    <t>BB22L96</t>
  </si>
  <si>
    <t>FERGUSON PLC</t>
  </si>
  <si>
    <t>PALTAC CORPORATION</t>
  </si>
  <si>
    <t>GBP</t>
  </si>
  <si>
    <t>BFNWV4909</t>
  </si>
  <si>
    <t>BFNWV48</t>
  </si>
  <si>
    <t>B61BG9905</t>
  </si>
  <si>
    <t>B61BG94</t>
  </si>
  <si>
    <t>8283 JP</t>
  </si>
  <si>
    <t>094658903</t>
  </si>
  <si>
    <t>CAPCOM CO LTD</t>
  </si>
  <si>
    <t>LLOYDS BANKING GROUP PLC</t>
  </si>
  <si>
    <t>617369004</t>
  </si>
  <si>
    <t>087061008</t>
  </si>
  <si>
    <t>ACI0RW2K9</t>
  </si>
  <si>
    <t>PIGEON CORP COMMON STOCK</t>
  </si>
  <si>
    <t>BUY</t>
  </si>
  <si>
    <t>TOTO LTD COMMON STOCK</t>
  </si>
  <si>
    <t>SELL</t>
  </si>
  <si>
    <t>NOVOZYMES A/S B SHARES</t>
  </si>
  <si>
    <t>AHT LN</t>
  </si>
  <si>
    <t>522 HK</t>
  </si>
  <si>
    <t>BBVA SM</t>
  </si>
  <si>
    <t>BZU IM</t>
  </si>
  <si>
    <t>9697 JP</t>
  </si>
  <si>
    <t>FERG LN</t>
  </si>
  <si>
    <t>FCA IM</t>
  </si>
  <si>
    <t>27 HK</t>
  </si>
  <si>
    <t>HLE GR</t>
  </si>
  <si>
    <t>6861 JP</t>
  </si>
  <si>
    <t>7276 JP</t>
  </si>
  <si>
    <t>LLOY LN</t>
  </si>
  <si>
    <t>MIC SS</t>
  </si>
  <si>
    <t>B798FW902</t>
  </si>
  <si>
    <t>B798FW0</t>
  </si>
  <si>
    <t>NZYMB DC</t>
  </si>
  <si>
    <t>DKK</t>
  </si>
  <si>
    <t>6645 JP</t>
  </si>
  <si>
    <t>7956 JP</t>
  </si>
  <si>
    <t>1308 HK</t>
  </si>
  <si>
    <t>GLE FP</t>
  </si>
  <si>
    <t>6302 JP</t>
  </si>
  <si>
    <t>FTI FP</t>
  </si>
  <si>
    <t>5975 JP</t>
  </si>
  <si>
    <t>NOVOZYMES A/S B SHARES COMMON STOCK DKK2.0</t>
  </si>
  <si>
    <t>UCG IM</t>
  </si>
  <si>
    <t>ASSA ABLOY AB B</t>
  </si>
  <si>
    <t>KUEHNE   NAGEL INTL AG REG</t>
  </si>
  <si>
    <t>OUTSOURCING INC</t>
  </si>
  <si>
    <t>SAP SE</t>
  </si>
  <si>
    <t>UNITED INTERNET AG REG SHARE</t>
  </si>
  <si>
    <t>0053673</t>
  </si>
  <si>
    <t>6002453</t>
  </si>
  <si>
    <t>ACI0CQYQ0</t>
  </si>
  <si>
    <t>BYPC1T4</t>
  </si>
  <si>
    <t>ASSAB SS</t>
  </si>
  <si>
    <t>5501906</t>
  </si>
  <si>
    <t>5782206</t>
  </si>
  <si>
    <t>6173694</t>
  </si>
  <si>
    <t>6465874</t>
  </si>
  <si>
    <t>4943510</t>
  </si>
  <si>
    <t>INH GR</t>
  </si>
  <si>
    <t>6490995</t>
  </si>
  <si>
    <t>KGX GR</t>
  </si>
  <si>
    <t>6496324</t>
  </si>
  <si>
    <t>B142S6906</t>
  </si>
  <si>
    <t>B142S60</t>
  </si>
  <si>
    <t>KNIN SW</t>
  </si>
  <si>
    <t>CHF</t>
  </si>
  <si>
    <t>0870612</t>
  </si>
  <si>
    <t>6659428</t>
  </si>
  <si>
    <t>B03XKH905</t>
  </si>
  <si>
    <t>B03XKH2</t>
  </si>
  <si>
    <t>2427 JP</t>
  </si>
  <si>
    <t>6688080</t>
  </si>
  <si>
    <t>484628904</t>
  </si>
  <si>
    <t>4846288</t>
  </si>
  <si>
    <t>SAP GR</t>
  </si>
  <si>
    <t>5966516</t>
  </si>
  <si>
    <t>6858731</t>
  </si>
  <si>
    <t>6894928</t>
  </si>
  <si>
    <t>6897466</t>
  </si>
  <si>
    <t>BYMXPS7</t>
  </si>
  <si>
    <t>435413901</t>
  </si>
  <si>
    <t>4354134</t>
  </si>
  <si>
    <t>UTDI GR</t>
  </si>
  <si>
    <t>BDC5ST8</t>
  </si>
  <si>
    <t>FR FP</t>
  </si>
  <si>
    <t>0946580</t>
  </si>
  <si>
    <t>WEIR LN</t>
  </si>
  <si>
    <t>CAPCOM CO LTD COMMON STOCK</t>
  </si>
  <si>
    <t>GALAXY ENTERTAINMENT GROUP L COMMON STOCK</t>
  </si>
  <si>
    <t>KEYENCE CORP COMMON STOCK</t>
  </si>
  <si>
    <t>KOITO MANUFACTURING CO LTD COMMON STOCK</t>
  </si>
  <si>
    <t>OMRON CORP COMMON STOCK</t>
  </si>
  <si>
    <t>PALTAC CORPORATION COMMON STOCK</t>
  </si>
  <si>
    <t>SUMITOMO HEAVY INDUSTRIES COMMON STOCK</t>
  </si>
  <si>
    <t>TECHNIPFMC PLC COMMON STOCK USD1.0</t>
  </si>
  <si>
    <t>TOPRE CORP COMMON STOCK</t>
  </si>
  <si>
    <t>B44XTX902</t>
  </si>
  <si>
    <t>SAP SE COMMON STOCK</t>
  </si>
  <si>
    <t>UNITED INTERNET AG REG SHARE COMMON STOCK</t>
  </si>
  <si>
    <t>KUEHNE   NAGEL INTL AG REG COMMON STOCK CHF1.0</t>
  </si>
  <si>
    <t>OUTSOURCING INC COMMON STOCK</t>
  </si>
  <si>
    <t>FERGUSON PLC COMMON STOCK GBP.1080303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</si>
</sst>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82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J80" sqref="J80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103933</v>
      </c>
      <c r="C2" s="8" t="s">
        <v>12</v>
      </c>
      <c r="D2" s="4" t="s">
        <v>139</v>
      </c>
      <c r="E2" s="4" t="s">
        <v>108</v>
      </c>
      <c r="F2" s="4" t="s">
        <v>91</v>
      </c>
      <c r="G2" s="4">
        <v>0.7135212272565109</v>
      </c>
      <c r="H2" s="7">
        <v>19.399999999999999</v>
      </c>
      <c r="I2" s="10">
        <v>27.189099999999996</v>
      </c>
      <c r="J2" s="11">
        <v>2016300.2</v>
      </c>
      <c r="K2" s="11">
        <v>2825844.7302999999</v>
      </c>
    </row>
    <row r="3" spans="1:11">
      <c r="A3" s="5" t="s">
        <v>13</v>
      </c>
      <c r="B3" s="6">
        <v>70900</v>
      </c>
      <c r="C3" s="8" t="s">
        <v>14</v>
      </c>
      <c r="D3" s="4" t="s">
        <v>140</v>
      </c>
      <c r="E3" s="4" t="s">
        <v>109</v>
      </c>
      <c r="F3" s="4" t="s">
        <v>15</v>
      </c>
      <c r="G3" s="4">
        <v>7.8484999999999996</v>
      </c>
      <c r="H3" s="4">
        <v>109.6</v>
      </c>
      <c r="I3" s="10">
        <v>13.964451806077594</v>
      </c>
      <c r="J3" s="11">
        <v>7770640</v>
      </c>
      <c r="K3" s="11">
        <v>990079.63309999998</v>
      </c>
    </row>
    <row r="4" spans="1:11">
      <c r="A4" s="5" t="s">
        <v>134</v>
      </c>
      <c r="B4" s="6">
        <v>90329</v>
      </c>
      <c r="C4" s="8" t="s">
        <v>141</v>
      </c>
      <c r="D4" s="4" t="s">
        <v>142</v>
      </c>
      <c r="E4" s="4" t="s">
        <v>143</v>
      </c>
      <c r="F4" s="4" t="s">
        <v>16</v>
      </c>
      <c r="G4" s="4">
        <v>8.3407999999999998</v>
      </c>
      <c r="H4" s="4">
        <v>180.35</v>
      </c>
      <c r="I4" s="10">
        <v>21.622626126990216</v>
      </c>
      <c r="J4" s="11">
        <v>16290835.15</v>
      </c>
      <c r="K4" s="11">
        <v>1953150.1954000001</v>
      </c>
    </row>
    <row r="5" spans="1:11">
      <c r="A5" s="5" t="s">
        <v>17</v>
      </c>
      <c r="B5" s="6">
        <v>241306</v>
      </c>
      <c r="C5" s="8" t="s">
        <v>18</v>
      </c>
      <c r="D5" s="4" t="s">
        <v>144</v>
      </c>
      <c r="E5" s="4" t="s">
        <v>110</v>
      </c>
      <c r="F5" s="4" t="s">
        <v>19</v>
      </c>
      <c r="G5" s="4">
        <v>0.81162243324405492</v>
      </c>
      <c r="H5" s="4">
        <v>6.4290000000000003</v>
      </c>
      <c r="I5" s="10">
        <v>7.9211708999999999</v>
      </c>
      <c r="J5" s="11">
        <v>1551356.274</v>
      </c>
      <c r="K5" s="11">
        <v>1911426.0652000001</v>
      </c>
    </row>
    <row r="6" spans="1:11">
      <c r="A6" s="5" t="s">
        <v>20</v>
      </c>
      <c r="B6" s="6">
        <v>160878</v>
      </c>
      <c r="C6" s="8" t="s">
        <v>21</v>
      </c>
      <c r="D6" s="4" t="s">
        <v>145</v>
      </c>
      <c r="E6" s="4" t="s">
        <v>111</v>
      </c>
      <c r="F6" s="4" t="s">
        <v>19</v>
      </c>
      <c r="G6" s="4">
        <v>0.81162243324405492</v>
      </c>
      <c r="H6" s="4">
        <v>19.010000000000002</v>
      </c>
      <c r="I6" s="10">
        <v>23.422221</v>
      </c>
      <c r="J6" s="11">
        <v>3058290.7800000003</v>
      </c>
      <c r="K6" s="11">
        <v>3768120.07</v>
      </c>
    </row>
    <row r="7" spans="1:11">
      <c r="A7" s="5" t="s">
        <v>98</v>
      </c>
      <c r="B7" s="6">
        <v>34000</v>
      </c>
      <c r="C7" s="8" t="s">
        <v>100</v>
      </c>
      <c r="D7" s="4" t="s">
        <v>146</v>
      </c>
      <c r="E7" s="4" t="s">
        <v>112</v>
      </c>
      <c r="F7" s="4" t="s">
        <v>38</v>
      </c>
      <c r="G7" s="4">
        <v>106.26000000000002</v>
      </c>
      <c r="H7" s="4">
        <v>2299</v>
      </c>
      <c r="I7" s="10">
        <v>21.635610766045545</v>
      </c>
      <c r="J7" s="11">
        <v>78166000</v>
      </c>
      <c r="K7" s="11">
        <v>735610.76610000001</v>
      </c>
    </row>
    <row r="8" spans="1:11">
      <c r="A8" s="5" t="s">
        <v>89</v>
      </c>
      <c r="B8" s="6">
        <v>37765</v>
      </c>
      <c r="C8" s="8" t="s">
        <v>92</v>
      </c>
      <c r="D8" s="4" t="s">
        <v>93</v>
      </c>
      <c r="E8" s="4" t="s">
        <v>113</v>
      </c>
      <c r="F8" s="4" t="s">
        <v>91</v>
      </c>
      <c r="G8" s="4">
        <v>0.7135212272565109</v>
      </c>
      <c r="H8" s="4">
        <v>53.54</v>
      </c>
      <c r="I8" s="10">
        <v>75.03631</v>
      </c>
      <c r="J8" s="11">
        <v>2021938.0999999999</v>
      </c>
      <c r="K8" s="11">
        <v>2833746.2472000001</v>
      </c>
    </row>
    <row r="9" spans="1:11">
      <c r="A9" s="5" t="s">
        <v>22</v>
      </c>
      <c r="B9" s="6">
        <v>127457</v>
      </c>
      <c r="C9" s="8" t="s">
        <v>23</v>
      </c>
      <c r="D9" s="4" t="s">
        <v>24</v>
      </c>
      <c r="E9" s="4" t="s">
        <v>114</v>
      </c>
      <c r="F9" s="4" t="s">
        <v>19</v>
      </c>
      <c r="G9" s="4">
        <v>0.81162243324405492</v>
      </c>
      <c r="H9" s="4">
        <v>16.501999999999999</v>
      </c>
      <c r="I9" s="10">
        <v>20.332114199999996</v>
      </c>
      <c r="J9" s="11">
        <v>2103295.4139999999</v>
      </c>
      <c r="K9" s="11">
        <v>2591470.2795000002</v>
      </c>
    </row>
    <row r="10" spans="1:11">
      <c r="A10" s="5" t="s">
        <v>25</v>
      </c>
      <c r="B10" s="6">
        <v>413197</v>
      </c>
      <c r="C10" s="8" t="s">
        <v>26</v>
      </c>
      <c r="D10" s="4" t="s">
        <v>147</v>
      </c>
      <c r="E10" s="4" t="s">
        <v>115</v>
      </c>
      <c r="F10" s="4" t="s">
        <v>15</v>
      </c>
      <c r="G10" s="4">
        <v>7.8484999999999996</v>
      </c>
      <c r="H10" s="4">
        <v>71.25</v>
      </c>
      <c r="I10" s="10">
        <v>9.0781678027648596</v>
      </c>
      <c r="J10" s="11">
        <v>29440286.25</v>
      </c>
      <c r="K10" s="11">
        <v>3751071.7015999998</v>
      </c>
    </row>
    <row r="11" spans="1:11">
      <c r="A11" s="5" t="s">
        <v>79</v>
      </c>
      <c r="B11" s="6">
        <v>46037</v>
      </c>
      <c r="C11" s="8" t="s">
        <v>27</v>
      </c>
      <c r="D11" s="4" t="s">
        <v>28</v>
      </c>
      <c r="E11" s="4" t="s">
        <v>116</v>
      </c>
      <c r="F11" s="4" t="s">
        <v>19</v>
      </c>
      <c r="G11" s="4">
        <v>0.81162243324405492</v>
      </c>
      <c r="H11" s="4">
        <v>53.4</v>
      </c>
      <c r="I11" s="10">
        <v>65.794139999999999</v>
      </c>
      <c r="J11" s="11">
        <v>2458375.7999999998</v>
      </c>
      <c r="K11" s="11">
        <v>3028964.8232</v>
      </c>
    </row>
    <row r="12" spans="1:11">
      <c r="A12" s="5" t="s">
        <v>29</v>
      </c>
      <c r="B12" s="6">
        <v>17649</v>
      </c>
      <c r="C12" s="8" t="s">
        <v>30</v>
      </c>
      <c r="D12" s="4" t="s">
        <v>31</v>
      </c>
      <c r="E12" s="4" t="s">
        <v>32</v>
      </c>
      <c r="F12" s="4" t="s">
        <v>33</v>
      </c>
      <c r="G12" s="4">
        <v>1</v>
      </c>
      <c r="H12" s="7">
        <v>118.14</v>
      </c>
      <c r="I12" s="10">
        <v>118.14</v>
      </c>
      <c r="J12" s="11">
        <v>2085052.86</v>
      </c>
      <c r="K12" s="11">
        <v>2085052.86</v>
      </c>
    </row>
    <row r="13" spans="1:11">
      <c r="A13" s="5" t="s">
        <v>34</v>
      </c>
      <c r="B13" s="6">
        <v>24067</v>
      </c>
      <c r="C13" s="8" t="s">
        <v>35</v>
      </c>
      <c r="D13" s="4" t="s">
        <v>148</v>
      </c>
      <c r="E13" s="4" t="s">
        <v>149</v>
      </c>
      <c r="F13" s="4" t="s">
        <v>19</v>
      </c>
      <c r="G13" s="4">
        <v>0.81162243324405492</v>
      </c>
      <c r="H13" s="7">
        <v>56.9</v>
      </c>
      <c r="I13" s="10">
        <v>70.106489999999994</v>
      </c>
      <c r="J13" s="11">
        <v>1369412.3</v>
      </c>
      <c r="K13" s="11">
        <v>1687252.8947999999</v>
      </c>
    </row>
    <row r="14" spans="1:11">
      <c r="A14" s="5" t="s">
        <v>36</v>
      </c>
      <c r="B14" s="6">
        <v>3800</v>
      </c>
      <c r="C14" s="8" t="s">
        <v>37</v>
      </c>
      <c r="D14" s="4" t="s">
        <v>150</v>
      </c>
      <c r="E14" s="4" t="s">
        <v>117</v>
      </c>
      <c r="F14" s="4" t="s">
        <v>38</v>
      </c>
      <c r="G14" s="4">
        <v>106.26000000000002</v>
      </c>
      <c r="H14" s="4">
        <v>66040</v>
      </c>
      <c r="I14" s="10">
        <v>621.49444758140396</v>
      </c>
      <c r="J14" s="11">
        <v>250952000</v>
      </c>
      <c r="K14" s="11">
        <v>2361678.9007999999</v>
      </c>
    </row>
    <row r="15" spans="1:11">
      <c r="A15" s="5" t="s">
        <v>86</v>
      </c>
      <c r="B15" s="6">
        <v>28976</v>
      </c>
      <c r="C15" s="8" t="s">
        <v>87</v>
      </c>
      <c r="D15" s="4" t="s">
        <v>88</v>
      </c>
      <c r="E15" s="4" t="s">
        <v>151</v>
      </c>
      <c r="F15" s="4" t="s">
        <v>19</v>
      </c>
      <c r="G15" s="4">
        <v>0.81162243324405492</v>
      </c>
      <c r="H15" s="7">
        <v>75.739999999999995</v>
      </c>
      <c r="I15" s="10">
        <v>93.319253999999987</v>
      </c>
      <c r="J15" s="11">
        <v>2194642.2399999998</v>
      </c>
      <c r="K15" s="11">
        <v>2704018.7039999999</v>
      </c>
    </row>
    <row r="16" spans="1:11">
      <c r="A16" s="5" t="s">
        <v>39</v>
      </c>
      <c r="B16" s="6">
        <v>36600</v>
      </c>
      <c r="C16" s="8" t="s">
        <v>40</v>
      </c>
      <c r="D16" s="4" t="s">
        <v>152</v>
      </c>
      <c r="E16" s="4" t="s">
        <v>118</v>
      </c>
      <c r="F16" s="4" t="s">
        <v>38</v>
      </c>
      <c r="G16" s="4">
        <v>106.26000000000002</v>
      </c>
      <c r="H16" s="4">
        <v>7380</v>
      </c>
      <c r="I16" s="10">
        <v>69.452286843591182</v>
      </c>
      <c r="J16" s="11">
        <v>270108000</v>
      </c>
      <c r="K16" s="11">
        <v>2541953.6984999999</v>
      </c>
    </row>
    <row r="17" spans="1:11">
      <c r="A17" s="5" t="s">
        <v>135</v>
      </c>
      <c r="B17" s="6">
        <v>12847</v>
      </c>
      <c r="C17" s="8" t="s">
        <v>153</v>
      </c>
      <c r="D17" s="4" t="s">
        <v>154</v>
      </c>
      <c r="E17" s="4" t="s">
        <v>155</v>
      </c>
      <c r="F17" s="4" t="s">
        <v>156</v>
      </c>
      <c r="G17" s="4">
        <v>0.95340000000000014</v>
      </c>
      <c r="H17" s="4">
        <v>150.30000000000001</v>
      </c>
      <c r="I17" s="10">
        <v>157.64631843926998</v>
      </c>
      <c r="J17" s="11">
        <v>1930904.1</v>
      </c>
      <c r="K17" s="11">
        <v>2025282.2529</v>
      </c>
    </row>
    <row r="18" spans="1:11">
      <c r="A18" s="5" t="s">
        <v>99</v>
      </c>
      <c r="B18" s="6">
        <v>1839046</v>
      </c>
      <c r="C18" s="8" t="s">
        <v>101</v>
      </c>
      <c r="D18" s="4" t="s">
        <v>157</v>
      </c>
      <c r="E18" s="4" t="s">
        <v>119</v>
      </c>
      <c r="F18" s="4" t="s">
        <v>91</v>
      </c>
      <c r="G18" s="4">
        <v>0.7135212272565109</v>
      </c>
      <c r="H18" s="4">
        <v>0.64659999999999995</v>
      </c>
      <c r="I18" s="10">
        <v>0.9062098999999999</v>
      </c>
      <c r="J18" s="11">
        <v>1189127.1435999998</v>
      </c>
      <c r="K18" s="11">
        <v>1666561.6917000001</v>
      </c>
    </row>
    <row r="19" spans="1:11">
      <c r="A19" s="5" t="s">
        <v>41</v>
      </c>
      <c r="B19" s="6">
        <v>202584</v>
      </c>
      <c r="C19" s="8" t="s">
        <v>42</v>
      </c>
      <c r="D19" s="4" t="s">
        <v>43</v>
      </c>
      <c r="E19" s="4" t="s">
        <v>44</v>
      </c>
      <c r="F19" s="4" t="s">
        <v>45</v>
      </c>
      <c r="G19" s="4">
        <v>7.8478000000000003</v>
      </c>
      <c r="H19" s="4">
        <v>157.19999999999999</v>
      </c>
      <c r="I19" s="10">
        <v>20.031091516093682</v>
      </c>
      <c r="J19" s="11">
        <v>31846204.799999997</v>
      </c>
      <c r="K19" s="11">
        <v>4057978.6436999999</v>
      </c>
    </row>
    <row r="20" spans="1:11">
      <c r="A20" s="5" t="s">
        <v>66</v>
      </c>
      <c r="B20" s="6">
        <v>40108</v>
      </c>
      <c r="C20" s="8" t="s">
        <v>46</v>
      </c>
      <c r="D20" s="4" t="s">
        <v>47</v>
      </c>
      <c r="E20" s="4" t="s">
        <v>120</v>
      </c>
      <c r="F20" s="4" t="s">
        <v>16</v>
      </c>
      <c r="G20" s="4">
        <v>8.3407999999999998</v>
      </c>
      <c r="H20" s="4">
        <v>569.5</v>
      </c>
      <c r="I20" s="10">
        <v>68.278822175330902</v>
      </c>
      <c r="J20" s="11">
        <v>22841506</v>
      </c>
      <c r="K20" s="11">
        <v>2738526.9997999999</v>
      </c>
    </row>
    <row r="21" spans="1:11">
      <c r="A21" s="5" t="s">
        <v>107</v>
      </c>
      <c r="B21" s="6">
        <v>31229</v>
      </c>
      <c r="C21" s="8" t="s">
        <v>121</v>
      </c>
      <c r="D21" s="4" t="s">
        <v>122</v>
      </c>
      <c r="E21" s="4" t="s">
        <v>123</v>
      </c>
      <c r="F21" s="4" t="s">
        <v>124</v>
      </c>
      <c r="G21" s="4">
        <v>6.0479000000000003</v>
      </c>
      <c r="H21" s="9">
        <v>312.39999999999998</v>
      </c>
      <c r="I21" s="10">
        <v>51.654293225747772</v>
      </c>
      <c r="J21" s="11">
        <v>9755939.5999999996</v>
      </c>
      <c r="K21" s="11">
        <v>1613111.9231</v>
      </c>
    </row>
    <row r="22" spans="1:11">
      <c r="A22" s="5" t="s">
        <v>48</v>
      </c>
      <c r="B22" s="6">
        <v>33800</v>
      </c>
      <c r="C22" s="8" t="s">
        <v>49</v>
      </c>
      <c r="D22" s="4" t="s">
        <v>158</v>
      </c>
      <c r="E22" s="4" t="s">
        <v>125</v>
      </c>
      <c r="F22" s="4" t="s">
        <v>38</v>
      </c>
      <c r="G22" s="4">
        <v>106.26000000000002</v>
      </c>
      <c r="H22" s="4">
        <v>6260</v>
      </c>
      <c r="I22" s="10">
        <v>58.912102390363252</v>
      </c>
      <c r="J22" s="11">
        <v>211588000</v>
      </c>
      <c r="K22" s="11">
        <v>1991229.0608000001</v>
      </c>
    </row>
    <row r="23" spans="1:11">
      <c r="A23" s="5" t="s">
        <v>136</v>
      </c>
      <c r="B23" s="6">
        <v>87600</v>
      </c>
      <c r="C23" s="8" t="s">
        <v>159</v>
      </c>
      <c r="D23" s="4" t="s">
        <v>160</v>
      </c>
      <c r="E23" s="4" t="s">
        <v>161</v>
      </c>
      <c r="F23" s="4" t="s">
        <v>38</v>
      </c>
      <c r="G23" s="4">
        <v>106.26000000000002</v>
      </c>
      <c r="H23" s="7">
        <v>1902</v>
      </c>
      <c r="I23" s="10">
        <v>17.899491812535288</v>
      </c>
      <c r="J23" s="11">
        <v>166615200</v>
      </c>
      <c r="K23" s="11">
        <v>1567995.4828000001</v>
      </c>
    </row>
    <row r="24" spans="1:11">
      <c r="A24" s="5" t="s">
        <v>90</v>
      </c>
      <c r="B24" s="6">
        <v>24400</v>
      </c>
      <c r="C24" s="8" t="s">
        <v>94</v>
      </c>
      <c r="D24" s="4" t="s">
        <v>95</v>
      </c>
      <c r="E24" s="4" t="s">
        <v>96</v>
      </c>
      <c r="F24" s="4" t="s">
        <v>38</v>
      </c>
      <c r="G24" s="4">
        <v>106.26000000000002</v>
      </c>
      <c r="H24" s="7">
        <v>5700</v>
      </c>
      <c r="I24" s="10">
        <v>53.642010163749283</v>
      </c>
      <c r="J24" s="11">
        <v>139080000</v>
      </c>
      <c r="K24" s="11">
        <v>1308865.0481</v>
      </c>
    </row>
    <row r="25" spans="1:11">
      <c r="A25" s="5" t="s">
        <v>50</v>
      </c>
      <c r="B25" s="6">
        <v>59100</v>
      </c>
      <c r="C25" s="8" t="s">
        <v>51</v>
      </c>
      <c r="D25" s="4" t="s">
        <v>162</v>
      </c>
      <c r="E25" s="4" t="s">
        <v>126</v>
      </c>
      <c r="F25" s="4" t="s">
        <v>38</v>
      </c>
      <c r="G25" s="4">
        <v>106.26000000000002</v>
      </c>
      <c r="H25" s="7">
        <v>4805</v>
      </c>
      <c r="I25" s="10">
        <v>45.219273480143038</v>
      </c>
      <c r="J25" s="11">
        <v>283975500</v>
      </c>
      <c r="K25" s="11">
        <v>2672459.0627000001</v>
      </c>
    </row>
    <row r="26" spans="1:11">
      <c r="A26" s="5" t="s">
        <v>137</v>
      </c>
      <c r="B26" s="6">
        <v>24022</v>
      </c>
      <c r="C26" s="8" t="s">
        <v>163</v>
      </c>
      <c r="D26" s="4" t="s">
        <v>164</v>
      </c>
      <c r="E26" s="4" t="s">
        <v>165</v>
      </c>
      <c r="F26" s="4" t="s">
        <v>19</v>
      </c>
      <c r="G26" s="4">
        <v>0.81162243324405492</v>
      </c>
      <c r="H26" s="7">
        <v>84.97</v>
      </c>
      <c r="I26" s="10">
        <v>104.691537</v>
      </c>
      <c r="J26" s="11">
        <v>2041149.34</v>
      </c>
      <c r="K26" s="11">
        <v>2514900.1017999998</v>
      </c>
    </row>
    <row r="27" spans="1:11">
      <c r="A27" s="5" t="s">
        <v>52</v>
      </c>
      <c r="B27" s="6">
        <v>774000</v>
      </c>
      <c r="C27" s="8" t="s">
        <v>53</v>
      </c>
      <c r="D27" s="4" t="s">
        <v>54</v>
      </c>
      <c r="E27" s="4" t="s">
        <v>127</v>
      </c>
      <c r="F27" s="4" t="s">
        <v>15</v>
      </c>
      <c r="G27" s="4">
        <v>7.8484999999999996</v>
      </c>
      <c r="H27" s="4">
        <v>7.8</v>
      </c>
      <c r="I27" s="10">
        <v>0.9938204752500478</v>
      </c>
      <c r="J27" s="11">
        <v>6037200</v>
      </c>
      <c r="K27" s="11">
        <v>769217.04790000001</v>
      </c>
    </row>
    <row r="28" spans="1:11">
      <c r="A28" s="5" t="s">
        <v>55</v>
      </c>
      <c r="B28" s="6">
        <v>58995</v>
      </c>
      <c r="C28" s="8" t="s">
        <v>56</v>
      </c>
      <c r="D28" s="4" t="s">
        <v>166</v>
      </c>
      <c r="E28" s="4" t="s">
        <v>128</v>
      </c>
      <c r="F28" s="4" t="s">
        <v>19</v>
      </c>
      <c r="G28" s="4">
        <v>0.81162243324405492</v>
      </c>
      <c r="H28" s="7">
        <v>44.16</v>
      </c>
      <c r="I28" s="10">
        <v>54.409535999999996</v>
      </c>
      <c r="J28" s="11">
        <v>2605219.1999999997</v>
      </c>
      <c r="K28" s="11">
        <v>3209890.5762999998</v>
      </c>
    </row>
    <row r="29" spans="1:11">
      <c r="A29" s="5" t="s">
        <v>80</v>
      </c>
      <c r="B29" s="6">
        <v>38400</v>
      </c>
      <c r="C29" s="8" t="s">
        <v>82</v>
      </c>
      <c r="D29" s="4" t="s">
        <v>167</v>
      </c>
      <c r="E29" s="4" t="s">
        <v>129</v>
      </c>
      <c r="F29" s="4" t="s">
        <v>38</v>
      </c>
      <c r="G29" s="4">
        <v>106.26000000000002</v>
      </c>
      <c r="H29" s="7">
        <v>4035</v>
      </c>
      <c r="I29" s="10">
        <v>37.972896668548834</v>
      </c>
      <c r="J29" s="11">
        <v>154944000</v>
      </c>
      <c r="K29" s="11">
        <v>1458159.2320000001</v>
      </c>
    </row>
    <row r="30" spans="1:11">
      <c r="A30" s="5" t="s">
        <v>57</v>
      </c>
      <c r="B30" s="6">
        <v>74100</v>
      </c>
      <c r="C30" s="8" t="s">
        <v>58</v>
      </c>
      <c r="D30" s="4" t="s">
        <v>168</v>
      </c>
      <c r="E30" s="4" t="s">
        <v>131</v>
      </c>
      <c r="F30" s="4" t="s">
        <v>38</v>
      </c>
      <c r="G30" s="4">
        <v>106.26000000000002</v>
      </c>
      <c r="H30" s="7">
        <v>3080</v>
      </c>
      <c r="I30" s="10">
        <v>28.985507246376805</v>
      </c>
      <c r="J30" s="11">
        <v>228228000</v>
      </c>
      <c r="K30" s="11">
        <v>2147826.0869</v>
      </c>
    </row>
    <row r="31" spans="1:11">
      <c r="A31" s="5" t="s">
        <v>59</v>
      </c>
      <c r="B31" s="6">
        <v>58000</v>
      </c>
      <c r="C31" s="8" t="s">
        <v>60</v>
      </c>
      <c r="D31" s="4" t="s">
        <v>169</v>
      </c>
      <c r="E31" s="4" t="s">
        <v>61</v>
      </c>
      <c r="F31" s="4" t="s">
        <v>38</v>
      </c>
      <c r="G31" s="4">
        <v>106.26000000000002</v>
      </c>
      <c r="H31" s="7">
        <v>5610</v>
      </c>
      <c r="I31" s="10">
        <v>52.795031055900608</v>
      </c>
      <c r="J31" s="11">
        <v>325380000</v>
      </c>
      <c r="K31" s="11">
        <v>3062111.8012999999</v>
      </c>
    </row>
    <row r="32" spans="1:11">
      <c r="A32" s="5" t="s">
        <v>62</v>
      </c>
      <c r="B32" s="6">
        <v>171165</v>
      </c>
      <c r="C32" s="8" t="s">
        <v>63</v>
      </c>
      <c r="D32" s="4" t="s">
        <v>170</v>
      </c>
      <c r="E32" s="4" t="s">
        <v>133</v>
      </c>
      <c r="F32" s="4" t="s">
        <v>19</v>
      </c>
      <c r="G32" s="4">
        <v>0.81162243324405492</v>
      </c>
      <c r="H32" s="4">
        <v>16.988</v>
      </c>
      <c r="I32" s="10">
        <v>20.930914799999996</v>
      </c>
      <c r="J32" s="11">
        <v>2907751.02</v>
      </c>
      <c r="K32" s="11">
        <v>3582640.0318</v>
      </c>
    </row>
    <row r="33" spans="1:11">
      <c r="A33" s="5" t="s">
        <v>138</v>
      </c>
      <c r="B33" s="6">
        <v>28985</v>
      </c>
      <c r="C33" s="8" t="s">
        <v>171</v>
      </c>
      <c r="D33" s="4" t="s">
        <v>172</v>
      </c>
      <c r="E33" s="4" t="s">
        <v>173</v>
      </c>
      <c r="F33" s="4" t="s">
        <v>19</v>
      </c>
      <c r="G33" s="4">
        <v>0.81162243324405492</v>
      </c>
      <c r="H33" s="4">
        <v>51.1</v>
      </c>
      <c r="I33" s="10">
        <v>62.96031</v>
      </c>
      <c r="J33" s="11">
        <v>1481133.5</v>
      </c>
      <c r="K33" s="11">
        <v>1824904.5854</v>
      </c>
    </row>
    <row r="34" spans="1:11">
      <c r="A34" s="5" t="s">
        <v>81</v>
      </c>
      <c r="B34" s="6">
        <v>37314</v>
      </c>
      <c r="C34" s="8" t="s">
        <v>83</v>
      </c>
      <c r="D34" s="4" t="s">
        <v>174</v>
      </c>
      <c r="E34" s="4" t="s">
        <v>175</v>
      </c>
      <c r="F34" s="4" t="s">
        <v>19</v>
      </c>
      <c r="G34" s="4">
        <v>0.81162243324405492</v>
      </c>
      <c r="H34" s="7">
        <v>53.64</v>
      </c>
      <c r="I34" s="10">
        <v>66.089843999999999</v>
      </c>
      <c r="J34" s="11">
        <v>2001522.96</v>
      </c>
      <c r="K34" s="11">
        <v>2466076.4389999998</v>
      </c>
    </row>
    <row r="35" spans="1:11">
      <c r="A35" s="5" t="s">
        <v>67</v>
      </c>
      <c r="B35" s="6">
        <v>80018</v>
      </c>
      <c r="C35" s="8" t="s">
        <v>97</v>
      </c>
      <c r="D35" s="4" t="s">
        <v>176</v>
      </c>
      <c r="E35" s="4" t="s">
        <v>177</v>
      </c>
      <c r="F35" s="4" t="s">
        <v>91</v>
      </c>
      <c r="G35" s="4">
        <v>0.7135212272565109</v>
      </c>
      <c r="H35" s="7">
        <v>19.945</v>
      </c>
      <c r="I35" s="10">
        <v>27.952917499999998</v>
      </c>
      <c r="J35" s="11">
        <v>1595959.01</v>
      </c>
      <c r="K35" s="11">
        <v>2236736.5526000001</v>
      </c>
    </row>
    <row r="36" spans="1:11">
      <c r="A36" s="5" t="s">
        <v>84</v>
      </c>
      <c r="B36" s="6">
        <v>7082.91</v>
      </c>
      <c r="C36" s="8" t="s">
        <v>19</v>
      </c>
      <c r="F36" s="4" t="s">
        <v>19</v>
      </c>
      <c r="G36" s="4">
        <v>0.81162243324405492</v>
      </c>
      <c r="H36" s="7">
        <v>1</v>
      </c>
      <c r="I36" s="10">
        <v>1.2321</v>
      </c>
      <c r="J36" s="11">
        <v>7082.91</v>
      </c>
      <c r="K36" s="11">
        <v>8710.92</v>
      </c>
    </row>
    <row r="37" spans="1:11">
      <c r="A37" s="5" t="s">
        <v>64</v>
      </c>
      <c r="B37" s="6">
        <v>1872692.21</v>
      </c>
      <c r="C37" s="8" t="s">
        <v>65</v>
      </c>
      <c r="F37" s="4" t="s">
        <v>33</v>
      </c>
      <c r="G37" s="4">
        <v>1</v>
      </c>
      <c r="H37" s="4">
        <v>100</v>
      </c>
      <c r="I37" s="10">
        <v>100</v>
      </c>
      <c r="J37" s="11">
        <v>187269221</v>
      </c>
      <c r="K37" s="11">
        <v>1872692.21</v>
      </c>
    </row>
    <row r="38" spans="1:11">
      <c r="A38" s="5"/>
      <c r="B38" s="6"/>
      <c r="C38" s="8"/>
      <c r="I38" s="10"/>
      <c r="J38" s="11"/>
      <c r="K38" s="11"/>
    </row>
    <row r="39" spans="1:11">
      <c r="A39" s="8"/>
      <c r="B39" s="6"/>
      <c r="C39" s="14"/>
      <c r="D39" s="14"/>
      <c r="E39" s="14"/>
      <c r="F39" s="14"/>
      <c r="I39" s="10"/>
      <c r="J39" s="11"/>
      <c r="K39" s="3">
        <f>SUM(K2:K38)</f>
        <v>80565317.320299998</v>
      </c>
    </row>
    <row r="40" spans="1:11">
      <c r="A40" s="12"/>
      <c r="B40" s="6"/>
      <c r="C40" s="8"/>
      <c r="D40" s="8"/>
      <c r="E40" s="8"/>
      <c r="F40" s="8"/>
      <c r="I40" s="10"/>
      <c r="J40" s="11"/>
      <c r="K40" s="11"/>
    </row>
    <row r="41" spans="1:11">
      <c r="A41" s="1" t="s">
        <v>68</v>
      </c>
    </row>
    <row r="42" spans="1:11">
      <c r="A42" s="8" t="s">
        <v>178</v>
      </c>
      <c r="C42" s="4" t="s">
        <v>100</v>
      </c>
      <c r="K42" s="11">
        <v>7763.9751552795015</v>
      </c>
    </row>
    <row r="43" spans="1:11">
      <c r="A43" s="8" t="s">
        <v>179</v>
      </c>
      <c r="C43" s="4" t="s">
        <v>26</v>
      </c>
      <c r="K43" s="11">
        <v>21585.114353061093</v>
      </c>
    </row>
    <row r="44" spans="1:11">
      <c r="A44" s="8" t="s">
        <v>85</v>
      </c>
      <c r="C44" s="4" t="s">
        <v>27</v>
      </c>
      <c r="K44" s="11">
        <v>14712.863409</v>
      </c>
    </row>
    <row r="45" spans="1:11">
      <c r="A45" s="8" t="s">
        <v>69</v>
      </c>
      <c r="C45" s="4" t="s">
        <v>35</v>
      </c>
      <c r="K45" s="11">
        <v>10558.308456000001</v>
      </c>
    </row>
    <row r="46" spans="1:11">
      <c r="A46" s="8" t="s">
        <v>180</v>
      </c>
      <c r="C46" s="4" t="s">
        <v>37</v>
      </c>
      <c r="K46" s="11">
        <v>1976.2845849802368</v>
      </c>
    </row>
    <row r="47" spans="1:11">
      <c r="A47" s="8" t="s">
        <v>181</v>
      </c>
      <c r="C47" s="4" t="s">
        <v>40</v>
      </c>
      <c r="K47" s="11">
        <v>13088.650479954826</v>
      </c>
    </row>
    <row r="48" spans="1:11">
      <c r="A48" s="8" t="s">
        <v>132</v>
      </c>
      <c r="C48" s="4" t="s">
        <v>121</v>
      </c>
      <c r="K48" s="11">
        <v>6273.7875956943726</v>
      </c>
    </row>
    <row r="49" spans="1:11">
      <c r="A49" s="8" t="s">
        <v>182</v>
      </c>
      <c r="C49" s="4" t="s">
        <v>49</v>
      </c>
      <c r="K49" s="11">
        <v>12087.332956898172</v>
      </c>
    </row>
    <row r="50" spans="1:11">
      <c r="A50" s="8" t="s">
        <v>183</v>
      </c>
      <c r="C50" s="4" t="s">
        <v>94</v>
      </c>
      <c r="K50" s="11">
        <v>7118.3888575192914</v>
      </c>
    </row>
    <row r="51" spans="1:11">
      <c r="A51" s="8" t="s">
        <v>70</v>
      </c>
      <c r="C51" s="4" t="s">
        <v>187</v>
      </c>
      <c r="K51" s="11">
        <v>1712.439028423089</v>
      </c>
    </row>
    <row r="52" spans="1:11">
      <c r="A52" s="8" t="s">
        <v>103</v>
      </c>
      <c r="C52" s="4" t="s">
        <v>51</v>
      </c>
      <c r="K52" s="11">
        <v>19466.403162055332</v>
      </c>
    </row>
    <row r="53" spans="1:11">
      <c r="A53" s="8" t="s">
        <v>64</v>
      </c>
      <c r="C53" s="4" t="s">
        <v>65</v>
      </c>
      <c r="K53" s="11">
        <v>1768.77</v>
      </c>
    </row>
    <row r="54" spans="1:11">
      <c r="A54" s="8" t="s">
        <v>184</v>
      </c>
      <c r="C54" s="4" t="s">
        <v>82</v>
      </c>
      <c r="K54" s="11">
        <v>14455.110107284017</v>
      </c>
    </row>
    <row r="55" spans="1:11">
      <c r="A55" s="8" t="s">
        <v>185</v>
      </c>
      <c r="C55" s="4" t="s">
        <v>102</v>
      </c>
      <c r="K55" s="11">
        <v>10598.64</v>
      </c>
    </row>
    <row r="56" spans="1:11">
      <c r="A56" s="8" t="s">
        <v>186</v>
      </c>
      <c r="C56" s="4" t="s">
        <v>58</v>
      </c>
      <c r="G56" s="13"/>
      <c r="K56" s="11">
        <v>19525.69169960474</v>
      </c>
    </row>
    <row r="57" spans="1:11">
      <c r="A57" s="8" t="s">
        <v>105</v>
      </c>
      <c r="C57" s="4" t="s">
        <v>60</v>
      </c>
      <c r="K57" s="11">
        <v>19649.915302089212</v>
      </c>
    </row>
    <row r="58" spans="1:11">
      <c r="K58" s="23">
        <f>SUM(K42:K57)</f>
        <v>182341.67514784387</v>
      </c>
    </row>
    <row r="60" spans="1:11">
      <c r="A60" s="1" t="s">
        <v>71</v>
      </c>
    </row>
    <row r="61" spans="1:11" customFormat="1">
      <c r="A61" s="21" t="s">
        <v>0</v>
      </c>
      <c r="B61" s="22" t="s">
        <v>72</v>
      </c>
      <c r="C61" s="21" t="s">
        <v>73</v>
      </c>
      <c r="D61" s="21" t="s">
        <v>74</v>
      </c>
      <c r="E61" s="21" t="s">
        <v>75</v>
      </c>
      <c r="F61" s="20" t="s">
        <v>76</v>
      </c>
      <c r="G61" s="21" t="s">
        <v>77</v>
      </c>
      <c r="H61" s="21" t="s">
        <v>6</v>
      </c>
      <c r="I61" s="21" t="s">
        <v>78</v>
      </c>
      <c r="J61" s="21" t="s">
        <v>4</v>
      </c>
      <c r="K61" s="21"/>
    </row>
    <row r="62" spans="1:11" customFormat="1">
      <c r="A62" s="14" t="s">
        <v>188</v>
      </c>
      <c r="B62" s="15"/>
      <c r="C62" s="14" t="s">
        <v>104</v>
      </c>
      <c r="D62" s="16">
        <v>43188</v>
      </c>
      <c r="E62" s="16">
        <v>43194</v>
      </c>
      <c r="F62" s="17">
        <v>346436.75</v>
      </c>
      <c r="G62" s="14" t="s">
        <v>19</v>
      </c>
      <c r="H62" s="4">
        <v>0.81162243324405492</v>
      </c>
      <c r="I62" s="18">
        <v>426844.719675</v>
      </c>
      <c r="J62" s="14" t="s">
        <v>165</v>
      </c>
      <c r="K62" s="18">
        <f>+I62</f>
        <v>426844.719675</v>
      </c>
    </row>
    <row r="63" spans="1:11" customFormat="1">
      <c r="A63" s="14" t="s">
        <v>189</v>
      </c>
      <c r="B63" s="15"/>
      <c r="C63" s="14" t="s">
        <v>104</v>
      </c>
      <c r="D63" s="16">
        <v>43188</v>
      </c>
      <c r="E63" s="16">
        <v>43194</v>
      </c>
      <c r="F63" s="17">
        <v>344254.52</v>
      </c>
      <c r="G63" s="14" t="s">
        <v>19</v>
      </c>
      <c r="H63" s="4">
        <v>0.81162243324405492</v>
      </c>
      <c r="I63" s="18">
        <v>424155.99409200001</v>
      </c>
      <c r="J63" s="14" t="s">
        <v>173</v>
      </c>
      <c r="K63" s="18">
        <f t="shared" ref="K63:K66" si="0">+I63</f>
        <v>424155.99409200001</v>
      </c>
    </row>
    <row r="64" spans="1:11" customFormat="1">
      <c r="A64" s="14" t="s">
        <v>190</v>
      </c>
      <c r="B64" s="15"/>
      <c r="C64" s="14" t="s">
        <v>104</v>
      </c>
      <c r="D64" s="16">
        <v>43188</v>
      </c>
      <c r="E64" s="16">
        <v>43194</v>
      </c>
      <c r="F64" s="17">
        <v>410855.13</v>
      </c>
      <c r="G64" s="14" t="s">
        <v>156</v>
      </c>
      <c r="H64" s="4">
        <v>0.95340000000000014</v>
      </c>
      <c r="I64" s="18">
        <v>430936.7841409691</v>
      </c>
      <c r="J64" s="14" t="s">
        <v>155</v>
      </c>
      <c r="K64" s="18">
        <f t="shared" si="0"/>
        <v>430936.7841409691</v>
      </c>
    </row>
    <row r="65" spans="1:11" customFormat="1">
      <c r="A65" s="14" t="s">
        <v>191</v>
      </c>
      <c r="B65" s="15"/>
      <c r="C65" s="14" t="s">
        <v>104</v>
      </c>
      <c r="D65" s="16">
        <v>43189</v>
      </c>
      <c r="E65" s="16">
        <v>43194</v>
      </c>
      <c r="F65" s="17">
        <v>70040870</v>
      </c>
      <c r="G65" s="14" t="s">
        <v>38</v>
      </c>
      <c r="H65" s="4">
        <v>106.26000000000002</v>
      </c>
      <c r="I65" s="18">
        <v>659146.15095049865</v>
      </c>
      <c r="J65" s="14" t="s">
        <v>161</v>
      </c>
      <c r="K65" s="18">
        <f t="shared" si="0"/>
        <v>659146.15095049865</v>
      </c>
    </row>
    <row r="66" spans="1:11" customFormat="1">
      <c r="A66" s="14" t="s">
        <v>192</v>
      </c>
      <c r="B66" s="15"/>
      <c r="C66" s="14" t="s">
        <v>104</v>
      </c>
      <c r="D66" s="16">
        <v>43188</v>
      </c>
      <c r="E66" s="16">
        <v>43194</v>
      </c>
      <c r="F66" s="17">
        <v>299543.69</v>
      </c>
      <c r="G66" s="14" t="s">
        <v>91</v>
      </c>
      <c r="H66" s="4">
        <v>0.7135212272565109</v>
      </c>
      <c r="I66" s="19">
        <v>419810.48153499997</v>
      </c>
      <c r="J66" s="14" t="s">
        <v>113</v>
      </c>
      <c r="K66" s="18">
        <f t="shared" si="0"/>
        <v>419810.48153499997</v>
      </c>
    </row>
    <row r="67" spans="1:11" customFormat="1">
      <c r="A67" s="14"/>
      <c r="B67" s="15"/>
      <c r="C67" s="14"/>
      <c r="D67" s="16"/>
      <c r="E67" s="16"/>
      <c r="F67" s="17"/>
      <c r="G67" s="14"/>
      <c r="H67" s="4"/>
      <c r="I67" s="20">
        <f>SUM(I62:I66)</f>
        <v>2360894.1303934678</v>
      </c>
      <c r="J67" s="14"/>
      <c r="K67" s="20">
        <f>SUM(K62:K66)</f>
        <v>2360894.1303934678</v>
      </c>
    </row>
    <row r="68" spans="1:11" customFormat="1">
      <c r="A68" s="14"/>
      <c r="B68" s="15"/>
      <c r="C68" s="14"/>
      <c r="D68" s="16"/>
      <c r="E68" s="16"/>
      <c r="F68" s="17"/>
      <c r="G68" s="14"/>
      <c r="H68" s="4"/>
      <c r="I68" s="18"/>
      <c r="J68" s="14"/>
      <c r="K68" s="18"/>
    </row>
    <row r="69" spans="1:11" customFormat="1">
      <c r="A69" s="14" t="s">
        <v>185</v>
      </c>
      <c r="B69" s="15"/>
      <c r="C69" s="14" t="s">
        <v>106</v>
      </c>
      <c r="D69" s="16">
        <v>43187</v>
      </c>
      <c r="E69" s="16">
        <v>43193</v>
      </c>
      <c r="F69" s="17">
        <v>668697.14</v>
      </c>
      <c r="G69" s="14" t="s">
        <v>19</v>
      </c>
      <c r="H69" s="4">
        <v>0.81162243324405492</v>
      </c>
      <c r="I69" s="18">
        <v>823901.74619400001</v>
      </c>
      <c r="J69" s="14" t="s">
        <v>130</v>
      </c>
      <c r="K69" s="18">
        <f>+I69</f>
        <v>823901.74619400001</v>
      </c>
    </row>
    <row r="70" spans="1:11" customFormat="1">
      <c r="A70" s="14" t="s">
        <v>185</v>
      </c>
      <c r="B70" s="15"/>
      <c r="C70" s="14" t="s">
        <v>106</v>
      </c>
      <c r="D70" s="16">
        <v>43188</v>
      </c>
      <c r="E70" s="16">
        <v>43194</v>
      </c>
      <c r="F70" s="17">
        <v>1234783.4099999999</v>
      </c>
      <c r="G70" s="14" t="s">
        <v>19</v>
      </c>
      <c r="H70" s="4">
        <v>0.81162243324405492</v>
      </c>
      <c r="I70" s="18">
        <v>1521376.6394609998</v>
      </c>
      <c r="J70" s="14" t="s">
        <v>130</v>
      </c>
      <c r="K70" s="18">
        <f t="shared" ref="K70:K71" si="1">+I70</f>
        <v>1521376.6394609998</v>
      </c>
    </row>
    <row r="71" spans="1:11" customFormat="1">
      <c r="A71" s="14" t="s">
        <v>178</v>
      </c>
      <c r="B71" s="15"/>
      <c r="C71" s="14" t="s">
        <v>106</v>
      </c>
      <c r="D71" s="16">
        <v>43189</v>
      </c>
      <c r="E71" s="16">
        <v>43194</v>
      </c>
      <c r="F71" s="17">
        <v>73062107</v>
      </c>
      <c r="G71" s="14" t="s">
        <v>38</v>
      </c>
      <c r="H71" s="4">
        <v>106.26000000000002</v>
      </c>
      <c r="I71" s="18">
        <v>687578.64671560307</v>
      </c>
      <c r="J71" s="14" t="s">
        <v>112</v>
      </c>
      <c r="K71" s="18">
        <f t="shared" si="1"/>
        <v>687578.64671560307</v>
      </c>
    </row>
    <row r="72" spans="1:11" customFormat="1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/>
    </row>
    <row r="73" spans="1:11" customFormat="1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>
      <c r="A75" s="14"/>
      <c r="B75" s="15"/>
      <c r="C75" s="14"/>
      <c r="D75" s="16"/>
      <c r="E75" s="16"/>
      <c r="F75" s="17"/>
      <c r="G75" s="14"/>
      <c r="H75" s="4"/>
      <c r="I75" s="18"/>
      <c r="J75" s="14"/>
      <c r="K75" s="18"/>
    </row>
    <row r="76" spans="1:11" customFormat="1">
      <c r="A76" s="14"/>
      <c r="B76" s="15"/>
      <c r="C76" s="14"/>
      <c r="D76" s="16"/>
      <c r="E76" s="16"/>
      <c r="F76" s="17"/>
      <c r="G76" s="14"/>
      <c r="H76" s="4"/>
      <c r="I76" s="18"/>
      <c r="J76" s="14"/>
      <c r="K76" s="18"/>
    </row>
    <row r="77" spans="1:11" customFormat="1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>
      <c r="I78" s="23">
        <f>SUM(I69:I77)</f>
        <v>3032857.0323706027</v>
      </c>
      <c r="K78" s="23">
        <f>SUM(K69:K77)</f>
        <v>3032857.0323706027</v>
      </c>
    </row>
    <row r="82" spans="11:11">
      <c r="K82" s="24">
        <f>+K39+K58-K67+K78</f>
        <v>81419621.897424966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2018-04-30T19:43:44Z</dcterms:modified>
</cp:coreProperties>
</file>