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8-11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1" l="1"/>
  <c r="K72" i="1" l="1"/>
  <c r="K71" i="1"/>
  <c r="K70" i="1"/>
  <c r="K68" i="1"/>
  <c r="K67" i="1"/>
  <c r="K62" i="1"/>
  <c r="K78" i="1" l="1"/>
  <c r="K66" i="1"/>
  <c r="K39" i="1" l="1"/>
  <c r="K87" i="1" l="1"/>
  <c r="K76" i="1" l="1"/>
  <c r="K91" i="1"/>
  <c r="I76" i="1"/>
</calcChain>
</file>

<file path=xl/sharedStrings.xml><?xml version="1.0" encoding="utf-8"?>
<sst xmlns="http://schemas.openxmlformats.org/spreadsheetml/2006/main" count="231" uniqueCount="173">
  <si>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</si>
  <si>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</si>
  <si>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</si>
  <si>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</si>
  <si>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</si>
  <si>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</si>
  <si>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</si>
  <si>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</si>
  <si>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</si>
  <si>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</si>
  <si>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</si>
  <si>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</si>
  <si>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</si>
  <si>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</si>
  <si>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</si>
  <si>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BSHYK55</t>
  </si>
  <si>
    <t>ICON PLC</t>
  </si>
  <si>
    <t>G4705A100</t>
  </si>
  <si>
    <t>B94G471</t>
  </si>
  <si>
    <t>ICLR US</t>
  </si>
  <si>
    <t>USD</t>
  </si>
  <si>
    <t>494351901</t>
  </si>
  <si>
    <t>JPY</t>
  </si>
  <si>
    <t>KOITO MANUFACTURING CO LTD</t>
  </si>
  <si>
    <t>649632007</t>
  </si>
  <si>
    <t>MARINE HARVEST</t>
  </si>
  <si>
    <t>B02L48900</t>
  </si>
  <si>
    <t>B02L486</t>
  </si>
  <si>
    <t>MHG NO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</si>
  <si>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</si>
  <si>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</si>
  <si>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</si>
  <si>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</si>
  <si>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</si>
  <si>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</si>
  <si>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</si>
  <si>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</si>
  <si>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</si>
  <si>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</si>
  <si>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</si>
  <si>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</si>
  <si>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</si>
  <si>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</si>
  <si>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</si>
  <si>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</si>
  <si>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</si>
  <si>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</si>
  <si>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</si>
  <si>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</si>
  <si>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</si>
  <si>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</si>
  <si>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</si>
  <si>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</si>
  <si>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</si>
  <si>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</si>
  <si>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NOVOZYMES A/S B SHARES</t>
  </si>
  <si>
    <t>AHT LN</t>
  </si>
  <si>
    <t>FERG LN</t>
  </si>
  <si>
    <t>7276 JP</t>
  </si>
  <si>
    <t>LLOY LN</t>
  </si>
  <si>
    <t>MIC SS</t>
  </si>
  <si>
    <t>B798FW902</t>
  </si>
  <si>
    <t>B798FW0</t>
  </si>
  <si>
    <t>NZYMB DC</t>
  </si>
  <si>
    <t>DKK</t>
  </si>
  <si>
    <t>NOVOZYMES A/S B SHARES COMMON STOCK DKK2.0</t>
  </si>
  <si>
    <t>ASSA ABLOY AB B</t>
  </si>
  <si>
    <t>OUTSOURCING INC</t>
  </si>
  <si>
    <t>SAP SE</t>
  </si>
  <si>
    <t>0053673</t>
  </si>
  <si>
    <t>ACI0CQYQ0</t>
  </si>
  <si>
    <t>BYPC1T4</t>
  </si>
  <si>
    <t>ASSAB SS</t>
  </si>
  <si>
    <t>6496324</t>
  </si>
  <si>
    <t>0870612</t>
  </si>
  <si>
    <t>B03XKH905</t>
  </si>
  <si>
    <t>B03XKH2</t>
  </si>
  <si>
    <t>2427 JP</t>
  </si>
  <si>
    <t>484628904</t>
  </si>
  <si>
    <t>4846288</t>
  </si>
  <si>
    <t>435413901</t>
  </si>
  <si>
    <t>B44XTX902</t>
  </si>
  <si>
    <t>INFINEON TECHNOLOGIES AG</t>
  </si>
  <si>
    <t>622050904</t>
  </si>
  <si>
    <t>588950907</t>
  </si>
  <si>
    <t>5889505</t>
  </si>
  <si>
    <t>PANDORA A/S COMMON STOCK DKK.01</t>
  </si>
  <si>
    <t>Currency</t>
  </si>
  <si>
    <t>KION GROUP AG COMMON STOCK</t>
  </si>
  <si>
    <t>ZOOPLUS AG</t>
  </si>
  <si>
    <t>B2R9XL905</t>
  </si>
  <si>
    <t>B2R9XL5</t>
  </si>
  <si>
    <t>SAP SE COMMON STOCK</t>
  </si>
  <si>
    <t>UNITED INTERNET AG REG SHARE COMMON STOCK</t>
  </si>
  <si>
    <t>NOVO NORDISK A/S B</t>
  </si>
  <si>
    <t>JAPANESE YEN</t>
  </si>
  <si>
    <t>BFYFZP903</t>
  </si>
  <si>
    <t>BFYFZP5</t>
  </si>
  <si>
    <t>ACI07GG13</t>
  </si>
  <si>
    <t>BHC8X90</t>
  </si>
  <si>
    <t>NOVOB DC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</si>
  <si>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</si>
  <si>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</si>
  <si>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</si>
  <si>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</si>
  <si>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</si>
  <si>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</si>
  <si>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</si>
  <si>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</si>
  <si>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</si>
  <si>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BUY</t>
  </si>
  <si>
    <t>GRANDVISION NV</t>
  </si>
  <si>
    <t>NET ONE SYSTEMS CO LTD</t>
  </si>
  <si>
    <t>SWEDISH KRONA</t>
  </si>
  <si>
    <t>BV9FWX902</t>
  </si>
  <si>
    <t>BV9FWX9</t>
  </si>
  <si>
    <t>GVNV NA</t>
  </si>
  <si>
    <t>603654906</t>
  </si>
  <si>
    <t>6036548</t>
  </si>
  <si>
    <t>7518 JP</t>
  </si>
  <si>
    <t>B292RC907</t>
  </si>
  <si>
    <t>KOITO MANUFACTURING CO LTD COMMON STOCK</t>
  </si>
  <si>
    <t>RECKITT BENCKISER GROUP PLC</t>
  </si>
  <si>
    <t>YARA INTERNATIONAL ASA</t>
  </si>
  <si>
    <t>EURO CURRENCY</t>
  </si>
  <si>
    <t>HONG KONG DOLLAR</t>
  </si>
  <si>
    <t>B24CGK904</t>
  </si>
  <si>
    <t>775125909</t>
  </si>
  <si>
    <t>HKD</t>
  </si>
  <si>
    <t>HLE GR</t>
  </si>
  <si>
    <t>IFX GR</t>
  </si>
  <si>
    <t>B24CGK7</t>
  </si>
  <si>
    <t>RB/ LN</t>
  </si>
  <si>
    <t>SAP GR</t>
  </si>
  <si>
    <t>7751259</t>
  </si>
  <si>
    <t>YAR NO</t>
  </si>
  <si>
    <t>ZO1 GR</t>
  </si>
  <si>
    <t>CYBERAGENT INC COMMON STOCK</t>
  </si>
  <si>
    <t>NET ONE SYSTEMS CO LTD COMMON STOCK</t>
  </si>
  <si>
    <t>PALTAC CORPORATION COMMON STOCK</t>
  </si>
  <si>
    <t>ZOZO INC COMMON STOCK</t>
  </si>
  <si>
    <t>BAYER AG REG</t>
  </si>
  <si>
    <t>TAKEDA PHARMACEUTIC SP ADR</t>
  </si>
  <si>
    <t>TAKEDA PHARMACEUTICAL CO LTD</t>
  </si>
  <si>
    <t>506921907</t>
  </si>
  <si>
    <t>5069211</t>
  </si>
  <si>
    <t>BAYN GR</t>
  </si>
  <si>
    <t>874060205</t>
  </si>
  <si>
    <t>B3VW0Z0</t>
  </si>
  <si>
    <t>TKPYY US</t>
  </si>
  <si>
    <t>687044008</t>
  </si>
  <si>
    <t>6870445</t>
  </si>
  <si>
    <t>4502 JP</t>
  </si>
  <si>
    <t>FERGUSON PLC COMMON STOCK GBP.114032</t>
  </si>
  <si>
    <t>SELL</t>
  </si>
  <si>
    <t>BANDAI NAMCO HOLDINGS INC</t>
  </si>
  <si>
    <t>KERING</t>
  </si>
  <si>
    <t>KION GROUP AG</t>
  </si>
  <si>
    <t>LVMH MOET HENNESSY LOUIS VUI</t>
  </si>
  <si>
    <t>B0JDQD905</t>
  </si>
  <si>
    <t>B0JDQD4</t>
  </si>
  <si>
    <t>7832 JP</t>
  </si>
  <si>
    <t>550507909</t>
  </si>
  <si>
    <t>5505072</t>
  </si>
  <si>
    <t>KER FP</t>
  </si>
  <si>
    <t>BB22L96</t>
  </si>
  <si>
    <t>KGX GR</t>
  </si>
  <si>
    <t>406141903</t>
  </si>
  <si>
    <t>4061412</t>
  </si>
  <si>
    <t>MC FP</t>
  </si>
  <si>
    <t>MILLICOM INTL CELLULAR SDR SDR USD1.5</t>
  </si>
  <si>
    <t>ASHTEAD GROUP PLC COMMON STOCK GBP.1</t>
  </si>
  <si>
    <t>OUTSOURCING INC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</si>
</sst>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85" sqref="A85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101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6" t="s">
        <v>10</v>
      </c>
      <c r="B2" s="6">
        <v>61196</v>
      </c>
      <c r="C2" s="8" t="s">
        <v>11</v>
      </c>
      <c r="D2" s="4" t="s">
        <v>69</v>
      </c>
      <c r="E2" s="4" t="s">
        <v>56</v>
      </c>
      <c r="F2" s="4" t="s">
        <v>49</v>
      </c>
      <c r="G2" s="4">
        <v>0.7842522155125089</v>
      </c>
      <c r="H2" s="4">
        <v>17.59</v>
      </c>
      <c r="I2" s="10">
        <v>22.429008999999997</v>
      </c>
      <c r="J2" s="11">
        <v>1076437.6399999999</v>
      </c>
      <c r="K2" s="11">
        <v>1372565.6347639998</v>
      </c>
    </row>
    <row r="3" spans="1:11" ht="13.5" x14ac:dyDescent="0.25">
      <c r="A3" s="26" t="s">
        <v>66</v>
      </c>
      <c r="B3" s="6">
        <v>131813</v>
      </c>
      <c r="C3" s="8" t="s">
        <v>70</v>
      </c>
      <c r="D3" s="4" t="s">
        <v>71</v>
      </c>
      <c r="E3" s="4" t="s">
        <v>72</v>
      </c>
      <c r="F3" s="4" t="s">
        <v>12</v>
      </c>
      <c r="G3" s="4">
        <v>9.1050000000000004</v>
      </c>
      <c r="H3" s="4">
        <v>169.2</v>
      </c>
      <c r="I3" s="10">
        <v>18.583196046128499</v>
      </c>
      <c r="J3" s="11">
        <v>22302759.599999998</v>
      </c>
      <c r="K3" s="11">
        <v>2449506.8204283356</v>
      </c>
    </row>
    <row r="4" spans="1:11" ht="13.5" x14ac:dyDescent="0.25">
      <c r="A4" s="26" t="s">
        <v>155</v>
      </c>
      <c r="B4" s="6">
        <v>55500</v>
      </c>
      <c r="C4" s="8" t="s">
        <v>159</v>
      </c>
      <c r="D4" s="4" t="s">
        <v>160</v>
      </c>
      <c r="E4" s="4" t="s">
        <v>161</v>
      </c>
      <c r="F4" s="4" t="s">
        <v>22</v>
      </c>
      <c r="G4" s="4">
        <v>113.46</v>
      </c>
      <c r="H4" s="4">
        <v>4770</v>
      </c>
      <c r="I4" s="10">
        <v>42.041248016922268</v>
      </c>
      <c r="J4" s="11">
        <v>264735000</v>
      </c>
      <c r="K4" s="11">
        <v>2333289.2649391857</v>
      </c>
    </row>
    <row r="5" spans="1:11" ht="13.5" x14ac:dyDescent="0.25">
      <c r="A5" s="26" t="s">
        <v>141</v>
      </c>
      <c r="B5" s="6">
        <v>15327</v>
      </c>
      <c r="C5" s="8" t="s">
        <v>144</v>
      </c>
      <c r="D5" s="4" t="s">
        <v>145</v>
      </c>
      <c r="E5" s="4" t="s">
        <v>146</v>
      </c>
      <c r="F5" s="4" t="s">
        <v>13</v>
      </c>
      <c r="G5" s="4">
        <v>0.88378258948298727</v>
      </c>
      <c r="H5" s="4">
        <v>64.58</v>
      </c>
      <c r="I5" s="10">
        <v>73.072269999999989</v>
      </c>
      <c r="J5" s="11">
        <v>989817.65999999992</v>
      </c>
      <c r="K5" s="11">
        <v>1119978.6822899999</v>
      </c>
    </row>
    <row r="6" spans="1:11" ht="13.5" x14ac:dyDescent="0.25">
      <c r="A6" s="26" t="s">
        <v>102</v>
      </c>
      <c r="B6" s="6">
        <v>132260</v>
      </c>
      <c r="C6" s="8" t="s">
        <v>104</v>
      </c>
      <c r="D6" s="4" t="s">
        <v>105</v>
      </c>
      <c r="E6" s="4" t="s">
        <v>106</v>
      </c>
      <c r="F6" s="4" t="s">
        <v>49</v>
      </c>
      <c r="G6" s="4">
        <v>0.7842522155125089</v>
      </c>
      <c r="H6" s="4">
        <v>16.785</v>
      </c>
      <c r="I6" s="10">
        <v>21.4025535</v>
      </c>
      <c r="J6" s="11">
        <v>2219984.1</v>
      </c>
      <c r="K6" s="11">
        <v>2830701.72591</v>
      </c>
    </row>
    <row r="7" spans="1:11" ht="13.5" x14ac:dyDescent="0.25">
      <c r="A7" s="26" t="s">
        <v>47</v>
      </c>
      <c r="B7" s="6">
        <v>40870</v>
      </c>
      <c r="C7" s="8" t="s">
        <v>96</v>
      </c>
      <c r="D7" s="4" t="s">
        <v>97</v>
      </c>
      <c r="E7" s="4" t="s">
        <v>57</v>
      </c>
      <c r="F7" s="4" t="s">
        <v>49</v>
      </c>
      <c r="G7" s="4">
        <v>0.7842522155125089</v>
      </c>
      <c r="H7" s="7">
        <v>50.505946000000002</v>
      </c>
      <c r="I7" s="10">
        <v>64.400131744599989</v>
      </c>
      <c r="J7" s="11">
        <v>2064178.01302</v>
      </c>
      <c r="K7" s="11">
        <v>2632033.3844018015</v>
      </c>
    </row>
    <row r="8" spans="1:11" ht="13.5" x14ac:dyDescent="0.25">
      <c r="A8" s="26" t="s">
        <v>111</v>
      </c>
      <c r="B8" s="6">
        <v>122615</v>
      </c>
      <c r="C8" s="8" t="s">
        <v>114</v>
      </c>
      <c r="D8" s="4" t="s">
        <v>115</v>
      </c>
      <c r="E8" s="4" t="s">
        <v>116</v>
      </c>
      <c r="F8" s="4" t="s">
        <v>13</v>
      </c>
      <c r="G8" s="4">
        <v>0.88378258948298727</v>
      </c>
      <c r="H8" s="7">
        <v>19.89</v>
      </c>
      <c r="I8" s="10">
        <v>22.505534999999998</v>
      </c>
      <c r="J8" s="11">
        <v>2438812.35</v>
      </c>
      <c r="K8" s="11">
        <v>2759516.1740250001</v>
      </c>
    </row>
    <row r="9" spans="1:11" ht="13.5" x14ac:dyDescent="0.25">
      <c r="A9" s="26" t="s">
        <v>44</v>
      </c>
      <c r="B9" s="6">
        <v>31910</v>
      </c>
      <c r="C9" s="8" t="s">
        <v>14</v>
      </c>
      <c r="D9" s="4" t="s">
        <v>15</v>
      </c>
      <c r="E9" s="4" t="s">
        <v>129</v>
      </c>
      <c r="F9" s="4" t="s">
        <v>13</v>
      </c>
      <c r="G9" s="4">
        <v>0.88378258948298727</v>
      </c>
      <c r="H9" s="7">
        <v>36.58</v>
      </c>
      <c r="I9" s="10">
        <v>41.390269999999994</v>
      </c>
      <c r="J9" s="11">
        <v>1167267.8</v>
      </c>
      <c r="K9" s="11">
        <v>1320763.5156999999</v>
      </c>
    </row>
    <row r="10" spans="1:11" ht="13.5" x14ac:dyDescent="0.25">
      <c r="A10" s="26" t="s">
        <v>16</v>
      </c>
      <c r="B10" s="6">
        <v>17649</v>
      </c>
      <c r="C10" s="8" t="s">
        <v>17</v>
      </c>
      <c r="D10" s="4" t="s">
        <v>18</v>
      </c>
      <c r="E10" s="4" t="s">
        <v>19</v>
      </c>
      <c r="F10" s="4" t="s">
        <v>20</v>
      </c>
      <c r="G10" s="4">
        <v>1</v>
      </c>
      <c r="H10" s="4">
        <v>144.72</v>
      </c>
      <c r="I10" s="10">
        <v>144.72</v>
      </c>
      <c r="J10" s="11">
        <v>2554163.2799999998</v>
      </c>
      <c r="K10" s="11">
        <v>2554163.2799999998</v>
      </c>
    </row>
    <row r="11" spans="1:11" ht="13.5" x14ac:dyDescent="0.25">
      <c r="A11" s="26" t="s">
        <v>82</v>
      </c>
      <c r="B11" s="6">
        <v>173102</v>
      </c>
      <c r="C11" s="8" t="s">
        <v>84</v>
      </c>
      <c r="D11" s="4" t="s">
        <v>85</v>
      </c>
      <c r="E11" s="4" t="s">
        <v>130</v>
      </c>
      <c r="F11" s="4" t="s">
        <v>13</v>
      </c>
      <c r="G11" s="4">
        <v>0.88378258948298727</v>
      </c>
      <c r="H11" s="7">
        <v>18.495000000000001</v>
      </c>
      <c r="I11" s="10">
        <v>20.927092500000001</v>
      </c>
      <c r="J11" s="11">
        <v>3201521.49</v>
      </c>
      <c r="K11" s="11">
        <v>3622521.5659349998</v>
      </c>
    </row>
    <row r="12" spans="1:11" ht="13.5" x14ac:dyDescent="0.25">
      <c r="A12" s="26" t="s">
        <v>156</v>
      </c>
      <c r="B12" s="6">
        <v>790</v>
      </c>
      <c r="C12" s="8" t="s">
        <v>162</v>
      </c>
      <c r="D12" s="4" t="s">
        <v>163</v>
      </c>
      <c r="E12" s="4" t="s">
        <v>164</v>
      </c>
      <c r="F12" s="4" t="s">
        <v>13</v>
      </c>
      <c r="G12" s="4">
        <v>0.88378258948298727</v>
      </c>
      <c r="H12" s="4">
        <v>384</v>
      </c>
      <c r="I12" s="10">
        <v>434.49599999999998</v>
      </c>
      <c r="J12" s="11">
        <v>303360</v>
      </c>
      <c r="K12" s="11">
        <v>343251.83999999997</v>
      </c>
    </row>
    <row r="13" spans="1:11" ht="13.5" x14ac:dyDescent="0.25">
      <c r="A13" s="26" t="s">
        <v>157</v>
      </c>
      <c r="B13" s="6">
        <v>50766</v>
      </c>
      <c r="C13" s="8" t="s">
        <v>46</v>
      </c>
      <c r="D13" s="4" t="s">
        <v>165</v>
      </c>
      <c r="E13" s="4" t="s">
        <v>166</v>
      </c>
      <c r="F13" s="4" t="s">
        <v>13</v>
      </c>
      <c r="G13" s="4">
        <v>0.88378258948298727</v>
      </c>
      <c r="H13" s="4">
        <v>49.95</v>
      </c>
      <c r="I13" s="10">
        <v>56.518425000000001</v>
      </c>
      <c r="J13" s="11">
        <v>2535761.7000000002</v>
      </c>
      <c r="K13" s="11">
        <v>2869214.3635499999</v>
      </c>
    </row>
    <row r="14" spans="1:11" ht="13.5" x14ac:dyDescent="0.25">
      <c r="A14" s="26" t="s">
        <v>23</v>
      </c>
      <c r="B14" s="6">
        <v>29900</v>
      </c>
      <c r="C14" s="8" t="s">
        <v>24</v>
      </c>
      <c r="D14" s="4" t="s">
        <v>73</v>
      </c>
      <c r="E14" s="4" t="s">
        <v>58</v>
      </c>
      <c r="F14" s="4" t="s">
        <v>22</v>
      </c>
      <c r="G14" s="4">
        <v>113.46</v>
      </c>
      <c r="H14" s="7">
        <v>6090</v>
      </c>
      <c r="I14" s="10">
        <v>53.675304071919619</v>
      </c>
      <c r="J14" s="11">
        <v>182091000</v>
      </c>
      <c r="K14" s="11">
        <v>1604891.5917503966</v>
      </c>
    </row>
    <row r="15" spans="1:11" ht="13.5" x14ac:dyDescent="0.25">
      <c r="A15" s="26" t="s">
        <v>53</v>
      </c>
      <c r="B15" s="6">
        <v>1917378</v>
      </c>
      <c r="C15" s="8" t="s">
        <v>54</v>
      </c>
      <c r="D15" s="4" t="s">
        <v>74</v>
      </c>
      <c r="E15" s="4" t="s">
        <v>59</v>
      </c>
      <c r="F15" s="4" t="s">
        <v>49</v>
      </c>
      <c r="G15" s="4">
        <v>0.7842522155125089</v>
      </c>
      <c r="H15" s="7">
        <v>0.55299989999999999</v>
      </c>
      <c r="I15" s="10">
        <v>0.70513017248999987</v>
      </c>
      <c r="J15" s="11">
        <v>1060309.8422622001</v>
      </c>
      <c r="K15" s="11">
        <v>1352001.0798685311</v>
      </c>
    </row>
    <row r="16" spans="1:11" ht="13.5" x14ac:dyDescent="0.25">
      <c r="A16" s="26" t="s">
        <v>158</v>
      </c>
      <c r="B16" s="6">
        <v>4704</v>
      </c>
      <c r="C16" s="8" t="s">
        <v>167</v>
      </c>
      <c r="D16" s="4" t="s">
        <v>168</v>
      </c>
      <c r="E16" s="4" t="s">
        <v>169</v>
      </c>
      <c r="F16" s="4" t="s">
        <v>13</v>
      </c>
      <c r="G16" s="4">
        <v>0.88378258948298727</v>
      </c>
      <c r="H16" s="7">
        <v>252.55</v>
      </c>
      <c r="I16" s="10">
        <v>285.76032499999997</v>
      </c>
      <c r="J16" s="11">
        <v>1187995.2</v>
      </c>
      <c r="K16" s="11">
        <v>1344216.5687999998</v>
      </c>
    </row>
    <row r="17" spans="1:11" ht="13.5" x14ac:dyDescent="0.25">
      <c r="A17" s="26" t="s">
        <v>25</v>
      </c>
      <c r="B17" s="6">
        <v>237756</v>
      </c>
      <c r="C17" s="8" t="s">
        <v>26</v>
      </c>
      <c r="D17" s="4" t="s">
        <v>27</v>
      </c>
      <c r="E17" s="4" t="s">
        <v>28</v>
      </c>
      <c r="F17" s="4" t="s">
        <v>29</v>
      </c>
      <c r="G17" s="4">
        <v>8.5906000000000002</v>
      </c>
      <c r="H17" s="7">
        <v>201.1</v>
      </c>
      <c r="I17" s="10">
        <v>23.409307848113052</v>
      </c>
      <c r="J17" s="11">
        <v>47812731.600000001</v>
      </c>
      <c r="K17" s="11">
        <v>5565703.3967359671</v>
      </c>
    </row>
    <row r="18" spans="1:11" ht="13.5" x14ac:dyDescent="0.25">
      <c r="A18" s="26" t="s">
        <v>34</v>
      </c>
      <c r="B18" s="6">
        <v>59248</v>
      </c>
      <c r="C18" s="8" t="s">
        <v>30</v>
      </c>
      <c r="D18" s="4" t="s">
        <v>31</v>
      </c>
      <c r="E18" s="4" t="s">
        <v>60</v>
      </c>
      <c r="F18" s="4" t="s">
        <v>12</v>
      </c>
      <c r="G18" s="4">
        <v>9.1050000000000004</v>
      </c>
      <c r="H18" s="4">
        <v>536</v>
      </c>
      <c r="I18" s="10">
        <v>58.868753432180121</v>
      </c>
      <c r="J18" s="11">
        <v>31756928</v>
      </c>
      <c r="K18" s="11">
        <v>3487855.9033498075</v>
      </c>
    </row>
    <row r="19" spans="1:11" ht="13.5" x14ac:dyDescent="0.25">
      <c r="A19" s="26" t="s">
        <v>112</v>
      </c>
      <c r="B19" s="6">
        <v>142900</v>
      </c>
      <c r="C19" s="8" t="s">
        <v>117</v>
      </c>
      <c r="D19" s="4" t="s">
        <v>118</v>
      </c>
      <c r="E19" s="4" t="s">
        <v>119</v>
      </c>
      <c r="F19" s="4" t="s">
        <v>22</v>
      </c>
      <c r="G19" s="4">
        <v>113.46</v>
      </c>
      <c r="H19" s="7">
        <v>2347</v>
      </c>
      <c r="I19" s="10">
        <v>20.685704212938482</v>
      </c>
      <c r="J19" s="11">
        <v>335386300</v>
      </c>
      <c r="K19" s="11">
        <v>2955987.1320289089</v>
      </c>
    </row>
    <row r="20" spans="1:11" ht="13.5" x14ac:dyDescent="0.25">
      <c r="A20" s="26" t="s">
        <v>94</v>
      </c>
      <c r="B20" s="6">
        <v>72668</v>
      </c>
      <c r="C20" s="8" t="s">
        <v>98</v>
      </c>
      <c r="D20" s="4" t="s">
        <v>99</v>
      </c>
      <c r="E20" s="4" t="s">
        <v>100</v>
      </c>
      <c r="F20" s="4" t="s">
        <v>64</v>
      </c>
      <c r="G20" s="4">
        <v>6.5932000000000004</v>
      </c>
      <c r="H20" s="7">
        <v>306</v>
      </c>
      <c r="I20" s="10">
        <v>46.411454225565734</v>
      </c>
      <c r="J20" s="11">
        <v>22236408</v>
      </c>
      <c r="K20" s="11">
        <v>3372627.5556634106</v>
      </c>
    </row>
    <row r="21" spans="1:11" ht="13.5" x14ac:dyDescent="0.25">
      <c r="A21" s="26" t="s">
        <v>55</v>
      </c>
      <c r="B21" s="6">
        <v>20258</v>
      </c>
      <c r="C21" s="8" t="s">
        <v>61</v>
      </c>
      <c r="D21" s="4" t="s">
        <v>62</v>
      </c>
      <c r="E21" s="4" t="s">
        <v>63</v>
      </c>
      <c r="F21" s="4" t="s">
        <v>64</v>
      </c>
      <c r="G21" s="4">
        <v>6.5932000000000004</v>
      </c>
      <c r="H21" s="7">
        <v>307.10000000000002</v>
      </c>
      <c r="I21" s="10">
        <v>46.578292786507312</v>
      </c>
      <c r="J21" s="11">
        <v>6221231.8000000007</v>
      </c>
      <c r="K21" s="11">
        <v>943583.0552690652</v>
      </c>
    </row>
    <row r="22" spans="1:11" ht="13.5" x14ac:dyDescent="0.25">
      <c r="A22" s="26" t="s">
        <v>67</v>
      </c>
      <c r="B22" s="6">
        <v>173600</v>
      </c>
      <c r="C22" s="8" t="s">
        <v>75</v>
      </c>
      <c r="D22" s="4" t="s">
        <v>76</v>
      </c>
      <c r="E22" s="4" t="s">
        <v>77</v>
      </c>
      <c r="F22" s="4" t="s">
        <v>22</v>
      </c>
      <c r="G22" s="4">
        <v>113.46</v>
      </c>
      <c r="H22" s="7">
        <v>1423</v>
      </c>
      <c r="I22" s="10">
        <v>12.541864974440331</v>
      </c>
      <c r="J22" s="11">
        <v>247032800</v>
      </c>
      <c r="K22" s="11">
        <v>2177267.7595628416</v>
      </c>
    </row>
    <row r="23" spans="1:11" ht="13.5" x14ac:dyDescent="0.25">
      <c r="A23" s="26" t="s">
        <v>48</v>
      </c>
      <c r="B23" s="6">
        <v>3100</v>
      </c>
      <c r="C23" s="8" t="s">
        <v>50</v>
      </c>
      <c r="D23" s="4" t="s">
        <v>51</v>
      </c>
      <c r="E23" s="4" t="s">
        <v>52</v>
      </c>
      <c r="F23" s="4" t="s">
        <v>22</v>
      </c>
      <c r="G23" s="4">
        <v>113.46</v>
      </c>
      <c r="H23" s="7">
        <v>6080</v>
      </c>
      <c r="I23" s="10">
        <v>53.58716728362419</v>
      </c>
      <c r="J23" s="11">
        <v>18848000</v>
      </c>
      <c r="K23" s="11">
        <v>166120.21857923499</v>
      </c>
    </row>
    <row r="24" spans="1:11" ht="13.5" x14ac:dyDescent="0.25">
      <c r="A24" s="26" t="s">
        <v>122</v>
      </c>
      <c r="B24" s="6">
        <v>14378</v>
      </c>
      <c r="C24" s="8" t="s">
        <v>126</v>
      </c>
      <c r="D24" s="4" t="s">
        <v>131</v>
      </c>
      <c r="E24" s="4" t="s">
        <v>132</v>
      </c>
      <c r="F24" s="4" t="s">
        <v>49</v>
      </c>
      <c r="G24" s="4">
        <v>0.7842522155125089</v>
      </c>
      <c r="H24" s="7">
        <v>65.918391</v>
      </c>
      <c r="I24" s="10">
        <v>84.052540364099997</v>
      </c>
      <c r="J24" s="11">
        <v>947774.62579800002</v>
      </c>
      <c r="K24" s="11">
        <v>1208507.4253550298</v>
      </c>
    </row>
    <row r="25" spans="1:11" ht="13.5" x14ac:dyDescent="0.25">
      <c r="A25" s="26" t="s">
        <v>103</v>
      </c>
      <c r="B25" s="6">
        <v>170249</v>
      </c>
      <c r="C25" s="8" t="s">
        <v>107</v>
      </c>
      <c r="D25" s="4" t="s">
        <v>108</v>
      </c>
      <c r="E25" s="4" t="s">
        <v>109</v>
      </c>
      <c r="F25" s="4" t="s">
        <v>13</v>
      </c>
      <c r="G25" s="4">
        <v>0.88378258948298727</v>
      </c>
      <c r="H25" s="7">
        <v>3.8260000000000001</v>
      </c>
      <c r="I25" s="10">
        <v>4.3291189999999995</v>
      </c>
      <c r="J25" s="11">
        <v>651372.674</v>
      </c>
      <c r="K25" s="11">
        <v>737028.18063099997</v>
      </c>
    </row>
    <row r="26" spans="1:11" ht="13.5" x14ac:dyDescent="0.25">
      <c r="A26" s="26" t="s">
        <v>68</v>
      </c>
      <c r="B26" s="6">
        <v>40031</v>
      </c>
      <c r="C26" s="8" t="s">
        <v>78</v>
      </c>
      <c r="D26" s="4" t="s">
        <v>79</v>
      </c>
      <c r="E26" s="4" t="s">
        <v>133</v>
      </c>
      <c r="F26" s="4" t="s">
        <v>13</v>
      </c>
      <c r="G26" s="4">
        <v>0.88378258948298727</v>
      </c>
      <c r="H26" s="7">
        <v>90.92</v>
      </c>
      <c r="I26" s="10">
        <v>102.87598</v>
      </c>
      <c r="J26" s="11">
        <v>3639618.52</v>
      </c>
      <c r="K26" s="11">
        <v>4118228.3553799996</v>
      </c>
    </row>
    <row r="27" spans="1:11" ht="13.5" x14ac:dyDescent="0.25">
      <c r="A27" s="26" t="s">
        <v>142</v>
      </c>
      <c r="B27" s="6">
        <v>16883</v>
      </c>
      <c r="C27" s="8" t="s">
        <v>147</v>
      </c>
      <c r="D27" s="4" t="s">
        <v>148</v>
      </c>
      <c r="E27" s="4" t="s">
        <v>149</v>
      </c>
      <c r="F27" s="4" t="s">
        <v>20</v>
      </c>
      <c r="G27" s="4">
        <v>1</v>
      </c>
      <c r="H27" s="7">
        <v>18.8</v>
      </c>
      <c r="I27" s="10">
        <v>18.8</v>
      </c>
      <c r="J27" s="11">
        <v>317400.40000000002</v>
      </c>
      <c r="K27" s="11">
        <v>317400.40000000002</v>
      </c>
    </row>
    <row r="28" spans="1:11" ht="13.5" x14ac:dyDescent="0.25">
      <c r="A28" s="26" t="s">
        <v>143</v>
      </c>
      <c r="B28" s="6">
        <v>100400</v>
      </c>
      <c r="C28" s="8" t="s">
        <v>150</v>
      </c>
      <c r="D28" s="4" t="s">
        <v>151</v>
      </c>
      <c r="E28" s="4" t="s">
        <v>152</v>
      </c>
      <c r="F28" s="4" t="s">
        <v>22</v>
      </c>
      <c r="G28" s="4">
        <v>113.46</v>
      </c>
      <c r="H28" s="7">
        <v>4255</v>
      </c>
      <c r="I28" s="10">
        <v>37.502203419707385</v>
      </c>
      <c r="J28" s="11">
        <v>427202000</v>
      </c>
      <c r="K28" s="11">
        <v>3765221.2233386217</v>
      </c>
    </row>
    <row r="29" spans="1:11" ht="13.5" x14ac:dyDescent="0.25">
      <c r="A29" s="26" t="s">
        <v>123</v>
      </c>
      <c r="B29" s="6">
        <v>66372</v>
      </c>
      <c r="C29" s="8" t="s">
        <v>127</v>
      </c>
      <c r="D29" s="4" t="s">
        <v>134</v>
      </c>
      <c r="E29" s="4" t="s">
        <v>135</v>
      </c>
      <c r="F29" s="4" t="s">
        <v>29</v>
      </c>
      <c r="G29" s="4">
        <v>8.5906000000000002</v>
      </c>
      <c r="H29" s="7">
        <v>345.3</v>
      </c>
      <c r="I29" s="10">
        <v>40.1950969664517</v>
      </c>
      <c r="J29" s="11">
        <v>22918251.600000001</v>
      </c>
      <c r="K29" s="11">
        <v>2667828.9758573323</v>
      </c>
    </row>
    <row r="30" spans="1:11" ht="13.5" x14ac:dyDescent="0.25">
      <c r="A30" s="26" t="s">
        <v>89</v>
      </c>
      <c r="B30" s="6">
        <v>5646</v>
      </c>
      <c r="C30" s="8" t="s">
        <v>90</v>
      </c>
      <c r="D30" s="4" t="s">
        <v>91</v>
      </c>
      <c r="E30" s="4" t="s">
        <v>136</v>
      </c>
      <c r="F30" s="4" t="s">
        <v>13</v>
      </c>
      <c r="G30" s="4">
        <v>0.88378258948298727</v>
      </c>
      <c r="H30" s="9">
        <v>145.69999999999999</v>
      </c>
      <c r="I30" s="10">
        <v>164.85954999999998</v>
      </c>
      <c r="J30" s="11">
        <v>822622.2</v>
      </c>
      <c r="K30" s="11">
        <v>930797.01929999981</v>
      </c>
    </row>
    <row r="31" spans="1:11" ht="13.5" x14ac:dyDescent="0.25">
      <c r="A31" s="26" t="s">
        <v>124</v>
      </c>
      <c r="B31" s="6">
        <v>-395.37</v>
      </c>
      <c r="C31" s="8" t="s">
        <v>13</v>
      </c>
      <c r="F31" s="4" t="s">
        <v>13</v>
      </c>
      <c r="G31" s="4">
        <v>0.88378258948298727</v>
      </c>
      <c r="H31" s="9">
        <v>1</v>
      </c>
      <c r="I31" s="10">
        <v>1.1315</v>
      </c>
      <c r="J31" s="11">
        <v>-395.37</v>
      </c>
      <c r="K31" s="11">
        <v>-447.36115499999994</v>
      </c>
    </row>
    <row r="32" spans="1:11" ht="13.5" x14ac:dyDescent="0.25">
      <c r="A32" s="26" t="s">
        <v>125</v>
      </c>
      <c r="B32" s="6">
        <v>-480.27</v>
      </c>
      <c r="C32" s="8" t="s">
        <v>128</v>
      </c>
      <c r="F32" s="4" t="s">
        <v>128</v>
      </c>
      <c r="G32" s="4">
        <v>7.8239999999999998</v>
      </c>
      <c r="H32" s="9">
        <v>1</v>
      </c>
      <c r="I32" s="10">
        <v>0.1278118609406953</v>
      </c>
      <c r="J32" s="11">
        <v>-480.27</v>
      </c>
      <c r="K32" s="11">
        <v>-61.384202453987726</v>
      </c>
    </row>
    <row r="33" spans="1:11" ht="13.5" x14ac:dyDescent="0.25">
      <c r="A33" s="26" t="s">
        <v>95</v>
      </c>
      <c r="B33" s="6">
        <v>-10189</v>
      </c>
      <c r="C33" s="8" t="s">
        <v>22</v>
      </c>
      <c r="F33" s="4" t="s">
        <v>22</v>
      </c>
      <c r="G33" s="4">
        <v>113.46</v>
      </c>
      <c r="H33" s="9">
        <v>1</v>
      </c>
      <c r="I33" s="10">
        <v>8.8136788295434514E-3</v>
      </c>
      <c r="J33" s="11">
        <v>-10189</v>
      </c>
      <c r="K33" s="11">
        <v>-89.802573594218231</v>
      </c>
    </row>
    <row r="34" spans="1:11" x14ac:dyDescent="0.2">
      <c r="A34" s="8" t="s">
        <v>32</v>
      </c>
      <c r="B34" s="6">
        <v>2182758.5499999998</v>
      </c>
      <c r="C34" s="8" t="s">
        <v>33</v>
      </c>
      <c r="F34" s="4" t="s">
        <v>20</v>
      </c>
      <c r="G34" s="4">
        <v>1</v>
      </c>
      <c r="H34" s="9">
        <v>1</v>
      </c>
      <c r="I34" s="10">
        <v>1</v>
      </c>
      <c r="J34" s="11">
        <v>2182758.5499999998</v>
      </c>
      <c r="K34" s="11">
        <v>2182758.5499999998</v>
      </c>
    </row>
    <row r="35" spans="1:11" x14ac:dyDescent="0.2">
      <c r="A35" s="12" t="s">
        <v>113</v>
      </c>
      <c r="B35" s="6">
        <v>-400.54</v>
      </c>
      <c r="C35" s="8" t="s">
        <v>12</v>
      </c>
      <c r="F35" s="4" t="s">
        <v>12</v>
      </c>
      <c r="G35" s="4">
        <v>9.1050000000000004</v>
      </c>
      <c r="H35" s="9">
        <v>1</v>
      </c>
      <c r="I35" s="10">
        <v>0.10982976386600768</v>
      </c>
      <c r="J35" s="11">
        <v>-400.54</v>
      </c>
      <c r="K35" s="11">
        <v>-43.991213618890718</v>
      </c>
    </row>
    <row r="36" spans="1:11" x14ac:dyDescent="0.2">
      <c r="H36" s="7"/>
      <c r="I36" s="10"/>
      <c r="J36" s="11"/>
      <c r="K36" s="11"/>
    </row>
    <row r="37" spans="1:11" ht="13.5" x14ac:dyDescent="0.25">
      <c r="A37" s="5"/>
      <c r="B37" s="6"/>
      <c r="C37" s="8"/>
      <c r="I37" s="10"/>
      <c r="J37" s="11"/>
      <c r="K37" s="11"/>
    </row>
    <row r="38" spans="1:11" ht="13.5" x14ac:dyDescent="0.25">
      <c r="A38" s="5"/>
      <c r="B38" s="6"/>
      <c r="C38" s="8"/>
      <c r="I38" s="10"/>
      <c r="J38" s="11"/>
      <c r="K38" s="11"/>
    </row>
    <row r="39" spans="1:11" x14ac:dyDescent="0.2">
      <c r="A39" s="8"/>
      <c r="B39" s="6"/>
      <c r="C39" s="14"/>
      <c r="D39" s="14"/>
      <c r="E39" s="14"/>
      <c r="F39" s="14"/>
      <c r="I39" s="10"/>
      <c r="J39" s="11"/>
      <c r="K39" s="3">
        <f>SUM(K2:K38)</f>
        <v>65104888.104268804</v>
      </c>
    </row>
    <row r="40" spans="1:11" x14ac:dyDescent="0.2">
      <c r="A40" s="12"/>
      <c r="B40" s="6"/>
      <c r="C40" s="8"/>
      <c r="D40" s="8"/>
      <c r="E40" s="8"/>
      <c r="F40" s="8"/>
      <c r="I40" s="10"/>
      <c r="J40" s="11"/>
      <c r="K40" s="11"/>
    </row>
    <row r="41" spans="1:11" x14ac:dyDescent="0.2">
      <c r="A41" s="1" t="s">
        <v>35</v>
      </c>
    </row>
    <row r="42" spans="1:11" x14ac:dyDescent="0.2">
      <c r="A42" s="8" t="s">
        <v>137</v>
      </c>
      <c r="C42" s="27" t="s">
        <v>83</v>
      </c>
      <c r="K42" s="11">
        <v>15032.610611669312</v>
      </c>
    </row>
    <row r="43" spans="1:11" x14ac:dyDescent="0.2">
      <c r="A43" s="8" t="s">
        <v>153</v>
      </c>
      <c r="C43" s="28" t="s">
        <v>96</v>
      </c>
      <c r="K43" s="11">
        <v>46612.147567999993</v>
      </c>
    </row>
    <row r="44" spans="1:11" x14ac:dyDescent="0.2">
      <c r="A44" s="8" t="s">
        <v>45</v>
      </c>
      <c r="C44" s="28" t="s">
        <v>14</v>
      </c>
      <c r="K44" s="11">
        <v>13511.569635</v>
      </c>
    </row>
    <row r="45" spans="1:11" x14ac:dyDescent="0.2">
      <c r="A45" s="8" t="s">
        <v>45</v>
      </c>
      <c r="C45" s="28" t="s">
        <v>14</v>
      </c>
      <c r="K45" s="11">
        <v>11157.619664999998</v>
      </c>
    </row>
    <row r="46" spans="1:11" x14ac:dyDescent="0.2">
      <c r="A46" s="8" t="s">
        <v>36</v>
      </c>
      <c r="C46" s="27" t="s">
        <v>21</v>
      </c>
      <c r="K46" s="11">
        <v>9696.2308400000002</v>
      </c>
    </row>
    <row r="47" spans="1:11" x14ac:dyDescent="0.2">
      <c r="A47" s="8" t="s">
        <v>36</v>
      </c>
      <c r="C47" s="27" t="s">
        <v>21</v>
      </c>
      <c r="K47" s="11">
        <v>10773.588565</v>
      </c>
    </row>
    <row r="48" spans="1:11" x14ac:dyDescent="0.2">
      <c r="A48" s="8" t="s">
        <v>88</v>
      </c>
      <c r="C48" s="28" t="s">
        <v>46</v>
      </c>
      <c r="K48" s="11">
        <v>7854.2054149999994</v>
      </c>
    </row>
    <row r="49" spans="1:11" x14ac:dyDescent="0.2">
      <c r="A49" s="8" t="s">
        <v>121</v>
      </c>
      <c r="C49" s="27" t="s">
        <v>24</v>
      </c>
      <c r="K49" s="11">
        <v>17204.301075268817</v>
      </c>
    </row>
    <row r="50" spans="1:11" x14ac:dyDescent="0.2">
      <c r="A50" s="8" t="s">
        <v>170</v>
      </c>
      <c r="C50" s="27" t="s">
        <v>30</v>
      </c>
      <c r="K50" s="11">
        <v>7904.5</v>
      </c>
    </row>
    <row r="51" spans="1:11" x14ac:dyDescent="0.2">
      <c r="A51" s="8" t="s">
        <v>65</v>
      </c>
      <c r="C51" s="27" t="s">
        <v>61</v>
      </c>
      <c r="K51" s="11">
        <v>5754.905053691682</v>
      </c>
    </row>
    <row r="52" spans="1:11" x14ac:dyDescent="0.2">
      <c r="A52" s="8" t="s">
        <v>139</v>
      </c>
      <c r="C52" s="28" t="s">
        <v>50</v>
      </c>
      <c r="K52" s="11">
        <v>928.96174863387978</v>
      </c>
    </row>
    <row r="53" spans="1:11" x14ac:dyDescent="0.2">
      <c r="A53" s="8" t="s">
        <v>86</v>
      </c>
      <c r="C53" s="27" t="s">
        <v>81</v>
      </c>
      <c r="K53" s="11">
        <v>1570.8093186919855</v>
      </c>
    </row>
    <row r="54" spans="1:11" x14ac:dyDescent="0.2">
      <c r="A54" s="8" t="s">
        <v>92</v>
      </c>
      <c r="C54" s="28" t="s">
        <v>78</v>
      </c>
      <c r="K54" s="11">
        <v>14409.301734999999</v>
      </c>
    </row>
    <row r="55" spans="1:11" x14ac:dyDescent="0.2">
      <c r="A55" s="8" t="s">
        <v>93</v>
      </c>
      <c r="C55" s="27" t="s">
        <v>80</v>
      </c>
      <c r="K55" s="11">
        <v>7352.5662049999992</v>
      </c>
    </row>
    <row r="56" spans="1:11" x14ac:dyDescent="0.2">
      <c r="A56" s="8" t="s">
        <v>140</v>
      </c>
      <c r="C56" s="28" t="s">
        <v>120</v>
      </c>
      <c r="K56" s="11">
        <v>4084.2587696104356</v>
      </c>
    </row>
    <row r="57" spans="1:11" x14ac:dyDescent="0.2">
      <c r="A57" s="8" t="s">
        <v>32</v>
      </c>
      <c r="C57" s="27" t="s">
        <v>33</v>
      </c>
      <c r="K57" s="11">
        <v>3961.31</v>
      </c>
    </row>
    <row r="58" spans="1:11" x14ac:dyDescent="0.2">
      <c r="A58" s="8"/>
      <c r="C58" s="27"/>
      <c r="G58" s="13"/>
      <c r="K58" s="11"/>
    </row>
    <row r="59" spans="1:11" x14ac:dyDescent="0.2">
      <c r="A59" s="8"/>
      <c r="K59" s="11"/>
    </row>
    <row r="60" spans="1:11" x14ac:dyDescent="0.2">
      <c r="A60" s="8"/>
      <c r="K60" s="11"/>
    </row>
    <row r="61" spans="1:11" x14ac:dyDescent="0.2">
      <c r="A61" s="8"/>
      <c r="K61" s="11"/>
    </row>
    <row r="62" spans="1:11" x14ac:dyDescent="0.2">
      <c r="K62" s="23">
        <f>SUM(K42:K61)</f>
        <v>177808.88620556609</v>
      </c>
    </row>
    <row r="64" spans="1:11" x14ac:dyDescent="0.2">
      <c r="A64" s="1" t="s">
        <v>37</v>
      </c>
    </row>
    <row r="65" spans="1:11" customFormat="1" x14ac:dyDescent="0.2">
      <c r="A65" s="21" t="s">
        <v>0</v>
      </c>
      <c r="B65" s="22" t="s">
        <v>38</v>
      </c>
      <c r="C65" s="21" t="s">
        <v>39</v>
      </c>
      <c r="D65" s="21" t="s">
        <v>40</v>
      </c>
      <c r="E65" s="21" t="s">
        <v>41</v>
      </c>
      <c r="F65" s="20" t="s">
        <v>42</v>
      </c>
      <c r="G65" s="21" t="s">
        <v>87</v>
      </c>
      <c r="H65" s="21" t="s">
        <v>6</v>
      </c>
      <c r="I65" s="21" t="s">
        <v>43</v>
      </c>
      <c r="J65" s="21" t="s">
        <v>4</v>
      </c>
      <c r="K65" s="21"/>
    </row>
    <row r="66" spans="1:11" customFormat="1" x14ac:dyDescent="0.2">
      <c r="A66" s="32" t="s">
        <v>171</v>
      </c>
      <c r="B66" s="6">
        <v>11822</v>
      </c>
      <c r="C66" s="8" t="s">
        <v>110</v>
      </c>
      <c r="D66" s="16">
        <v>43433</v>
      </c>
      <c r="E66" s="16">
        <v>43437</v>
      </c>
      <c r="F66" s="30">
        <v>213920.8</v>
      </c>
      <c r="G66" s="14" t="s">
        <v>49</v>
      </c>
      <c r="H66" s="25">
        <v>0.7842522155125089</v>
      </c>
      <c r="I66" s="11">
        <v>272770.41207999998</v>
      </c>
      <c r="J66" s="32" t="s">
        <v>56</v>
      </c>
      <c r="K66" s="18">
        <f>+I66</f>
        <v>272770.41207999998</v>
      </c>
    </row>
    <row r="67" spans="1:11" customFormat="1" x14ac:dyDescent="0.2">
      <c r="A67" s="32" t="s">
        <v>171</v>
      </c>
      <c r="B67" s="6">
        <v>11821</v>
      </c>
      <c r="C67" s="8" t="s">
        <v>110</v>
      </c>
      <c r="D67" s="16">
        <v>43434</v>
      </c>
      <c r="E67" s="16">
        <v>43438</v>
      </c>
      <c r="F67" s="30">
        <v>210134.23</v>
      </c>
      <c r="G67" s="14" t="s">
        <v>49</v>
      </c>
      <c r="H67" s="13">
        <v>0.7842522155125089</v>
      </c>
      <c r="I67" s="11">
        <v>267942.15667299996</v>
      </c>
      <c r="J67" s="32" t="s">
        <v>56</v>
      </c>
      <c r="K67" s="18">
        <f t="shared" ref="K67:K72" si="0">+I67</f>
        <v>267942.15667299996</v>
      </c>
    </row>
    <row r="68" spans="1:11" customFormat="1" x14ac:dyDescent="0.2">
      <c r="A68" s="32" t="s">
        <v>138</v>
      </c>
      <c r="B68" s="6">
        <v>10300</v>
      </c>
      <c r="C68" s="8" t="s">
        <v>110</v>
      </c>
      <c r="D68" s="16">
        <v>43433</v>
      </c>
      <c r="E68" s="16">
        <v>43438</v>
      </c>
      <c r="F68" s="30">
        <v>24242946</v>
      </c>
      <c r="G68" s="14" t="s">
        <v>22</v>
      </c>
      <c r="H68" s="13">
        <v>113.46</v>
      </c>
      <c r="I68" s="11">
        <v>213669.5399259651</v>
      </c>
      <c r="J68" s="32" t="s">
        <v>119</v>
      </c>
      <c r="K68" s="18">
        <f t="shared" si="0"/>
        <v>213669.5399259651</v>
      </c>
    </row>
    <row r="69" spans="1:11" customFormat="1" x14ac:dyDescent="0.2">
      <c r="A69" s="8"/>
      <c r="B69" s="6"/>
      <c r="C69" s="8"/>
      <c r="D69" s="16"/>
      <c r="E69" s="16"/>
      <c r="F69" s="30"/>
      <c r="G69" s="14"/>
      <c r="H69" s="31"/>
      <c r="I69" s="11"/>
      <c r="J69" s="14"/>
      <c r="K69" s="18"/>
    </row>
    <row r="70" spans="1:11" customFormat="1" x14ac:dyDescent="0.2">
      <c r="A70" s="14"/>
      <c r="B70" s="15"/>
      <c r="C70" s="14"/>
      <c r="D70" s="16"/>
      <c r="E70" s="16"/>
      <c r="F70" s="17"/>
      <c r="G70" s="14"/>
      <c r="H70" s="4"/>
      <c r="I70" s="18"/>
      <c r="J70" s="14"/>
      <c r="K70" s="18">
        <f t="shared" si="0"/>
        <v>0</v>
      </c>
    </row>
    <row r="71" spans="1:11" customFormat="1" x14ac:dyDescent="0.2">
      <c r="A71" s="14"/>
      <c r="B71" s="15"/>
      <c r="C71" s="14"/>
      <c r="D71" s="16"/>
      <c r="E71" s="16"/>
      <c r="F71" s="17"/>
      <c r="G71" s="14"/>
      <c r="H71" s="4"/>
      <c r="I71" s="18"/>
      <c r="J71" s="14"/>
      <c r="K71" s="18">
        <f t="shared" si="0"/>
        <v>0</v>
      </c>
    </row>
    <row r="72" spans="1:11" customFormat="1" x14ac:dyDescent="0.2">
      <c r="A72" s="14"/>
      <c r="B72" s="15"/>
      <c r="C72" s="14"/>
      <c r="D72" s="16"/>
      <c r="E72" s="16"/>
      <c r="F72" s="17"/>
      <c r="G72" s="14"/>
      <c r="H72" s="4"/>
      <c r="I72" s="18"/>
      <c r="J72" s="14"/>
      <c r="K72" s="18">
        <f t="shared" si="0"/>
        <v>0</v>
      </c>
    </row>
    <row r="73" spans="1:11" customFormat="1" x14ac:dyDescent="0.2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1" customFormat="1" x14ac:dyDescent="0.2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1" customFormat="1" x14ac:dyDescent="0.2">
      <c r="A75" s="14"/>
      <c r="B75" s="15"/>
      <c r="C75" s="14"/>
      <c r="D75" s="16"/>
      <c r="E75" s="16"/>
      <c r="F75" s="17"/>
      <c r="G75" s="14"/>
      <c r="H75" s="4"/>
      <c r="I75" s="19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20">
        <f>SUM(I66:I75)</f>
        <v>754382.10867896501</v>
      </c>
      <c r="J76" s="14"/>
      <c r="K76" s="20">
        <f>SUM(K66:K75)</f>
        <v>754382.10867896501</v>
      </c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 x14ac:dyDescent="0.2">
      <c r="A78" s="32" t="s">
        <v>172</v>
      </c>
      <c r="B78" s="33">
        <v>33800</v>
      </c>
      <c r="C78" s="14" t="s">
        <v>154</v>
      </c>
      <c r="D78" s="34">
        <v>43432</v>
      </c>
      <c r="E78" s="34">
        <v>43437</v>
      </c>
      <c r="F78" s="30">
        <v>41261269</v>
      </c>
      <c r="G78" s="32" t="s">
        <v>22</v>
      </c>
      <c r="H78" s="13">
        <v>113.46</v>
      </c>
      <c r="I78" s="11">
        <v>363663.5730653975</v>
      </c>
      <c r="J78" s="14" t="s">
        <v>77</v>
      </c>
      <c r="K78" s="18">
        <f>+I78</f>
        <v>363663.5730653975</v>
      </c>
    </row>
    <row r="79" spans="1:11" customFormat="1" x14ac:dyDescent="0.2">
      <c r="A79" s="8"/>
      <c r="B79" s="15"/>
      <c r="C79" s="14"/>
      <c r="D79" s="16"/>
      <c r="E79" s="16"/>
      <c r="F79" s="30"/>
      <c r="G79" s="14"/>
      <c r="H79" s="13"/>
      <c r="I79" s="11"/>
      <c r="J79" s="14"/>
      <c r="K79" s="18"/>
    </row>
    <row r="80" spans="1:11" customFormat="1" x14ac:dyDescent="0.2">
      <c r="A80" s="8"/>
      <c r="B80" s="15"/>
      <c r="C80" s="14"/>
      <c r="D80" s="16"/>
      <c r="E80" s="16"/>
      <c r="F80" s="30"/>
      <c r="G80" s="14"/>
      <c r="H80" s="13"/>
      <c r="I80" s="11"/>
      <c r="J80" s="14"/>
      <c r="K80" s="18"/>
    </row>
    <row r="81" spans="1:11" customFormat="1" x14ac:dyDescent="0.2">
      <c r="A81" s="8"/>
      <c r="B81" s="15"/>
      <c r="C81" s="14"/>
      <c r="D81" s="16"/>
      <c r="E81" s="16"/>
      <c r="F81" s="30"/>
      <c r="G81" s="14"/>
      <c r="H81" s="13"/>
      <c r="I81" s="11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/>
      <c r="B84" s="15"/>
      <c r="C84" s="14"/>
      <c r="D84" s="16"/>
      <c r="E84" s="16"/>
      <c r="F84" s="17"/>
      <c r="G84" s="14"/>
      <c r="H84" s="4"/>
      <c r="I84" s="18"/>
      <c r="J84" s="14"/>
      <c r="K84" s="18"/>
    </row>
    <row r="85" spans="1:11" customFormat="1" x14ac:dyDescent="0.2">
      <c r="A85" s="14"/>
      <c r="B85" s="15"/>
      <c r="C85" s="14"/>
      <c r="D85" s="16"/>
      <c r="E85" s="16"/>
      <c r="F85" s="17"/>
      <c r="G85" s="14"/>
      <c r="H85" s="4"/>
      <c r="I85" s="18"/>
      <c r="J85" s="14"/>
      <c r="K85" s="18"/>
    </row>
    <row r="86" spans="1:11" customFormat="1" x14ac:dyDescent="0.2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 x14ac:dyDescent="0.2">
      <c r="I87" s="29">
        <f>SUM(I78:I86)</f>
        <v>363663.5730653975</v>
      </c>
      <c r="K87" s="23">
        <f>SUM(K78:K86)</f>
        <v>363663.5730653975</v>
      </c>
    </row>
    <row r="91" spans="1:11" x14ac:dyDescent="0.2">
      <c r="K91" s="24">
        <f>+K39+K62-K76+K87</f>
        <v>64891978.454860806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2018-12-13T23:07:05Z</dcterms:modified>
</cp:coreProperties>
</file>