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CalSTRS\Monthly Report - Leading Edge\2018-1\Monthly Uploads\"/>
    </mc:Choice>
  </mc:AlternateContent>
  <bookViews>
    <workbookView xWindow="0" yWindow="0" windowWidth="20610" windowHeight="8625" xr2:uid="{27FB9216-E734-446D-AD1D-FE42C5C43899}"/>
  </bookViews>
  <sheets>
    <sheet name="Holdings Manage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K64" i="1"/>
  <c r="K63" i="1"/>
  <c r="K62" i="1"/>
  <c r="K61" i="1"/>
  <c r="K60" i="1"/>
  <c r="K59" i="1"/>
  <c r="K58" i="1"/>
  <c r="K53" i="1"/>
  <c r="K52" i="1"/>
  <c r="K39" i="1" l="1"/>
  <c r="I56" i="1" l="1"/>
  <c r="K48" i="1" l="1"/>
  <c r="K67" i="1"/>
  <c r="I67" i="1"/>
  <c r="K56" i="1" l="1"/>
</calcChain>
</file>

<file path=xl/sharedStrings.xml><?xml version="1.0" encoding="utf-8"?>
<sst xmlns="http://schemas.openxmlformats.org/spreadsheetml/2006/main" count="245" uniqueCount="191">
  <si>
    <t>Name</t>
  </si>
  <si>
    <t>SS Share</t>
  </si>
  <si>
    <t>CUSIP</t>
  </si>
  <si>
    <t>SEDOL</t>
  </si>
  <si>
    <t>Ticker</t>
  </si>
  <si>
    <t>currency</t>
  </si>
  <si>
    <t>FX rate</t>
  </si>
  <si>
    <t>local price BB</t>
  </si>
  <si>
    <t>base price</t>
  </si>
  <si>
    <t>local MV</t>
  </si>
  <si>
    <t>base MV</t>
  </si>
  <si>
    <t>ASHTEAD GROUP PLC</t>
  </si>
  <si>
    <t>005367008</t>
  </si>
  <si>
    <t>0053673</t>
  </si>
  <si>
    <t>ASM PACIFIC TECHNOLOGY</t>
  </si>
  <si>
    <t>600245005</t>
  </si>
  <si>
    <t>6002453</t>
  </si>
  <si>
    <t>HKD</t>
  </si>
  <si>
    <t>SEK</t>
  </si>
  <si>
    <t>BANCO BILBAO VIZCAYA ARGENTA</t>
  </si>
  <si>
    <t>550190904</t>
  </si>
  <si>
    <t>5501906</t>
  </si>
  <si>
    <t>EUR</t>
  </si>
  <si>
    <t>BEIERSDORF AG</t>
  </si>
  <si>
    <t>510740905</t>
  </si>
  <si>
    <t>5107401</t>
  </si>
  <si>
    <t>BUZZI UNICEM SPA</t>
  </si>
  <si>
    <t>578220907</t>
  </si>
  <si>
    <t>5782206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</si>
  <si>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</si>
  <si>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</si>
  <si>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</si>
  <si>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</si>
  <si>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</si>
  <si>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</si>
  <si>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</si>
  <si>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</si>
  <si>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</si>
  <si>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</si>
  <si>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</si>
  <si>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ICLR US</t>
  </si>
  <si>
    <t>USD</t>
  </si>
  <si>
    <t>INDUS HOLDING AG</t>
  </si>
  <si>
    <t>494351901</t>
  </si>
  <si>
    <t>4943510</t>
  </si>
  <si>
    <t>KEYENCE CORP</t>
  </si>
  <si>
    <t>649099009</t>
  </si>
  <si>
    <t>6490995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</si>
  <si>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</si>
  <si>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</si>
  <si>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</si>
  <si>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</si>
  <si>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</si>
  <si>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</si>
  <si>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</si>
  <si>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MHG NO</t>
  </si>
  <si>
    <t>NOK</t>
  </si>
  <si>
    <t>B00L2M903</t>
  </si>
  <si>
    <t>B00L2M8</t>
  </si>
  <si>
    <t>OMRON CORP</t>
  </si>
  <si>
    <t>665942009</t>
  </si>
  <si>
    <t>6659428</t>
  </si>
  <si>
    <t>PIGEON CORP</t>
  </si>
  <si>
    <t>668808900</t>
  </si>
  <si>
    <t>6688080</t>
  </si>
  <si>
    <t>SINGAPORE TECH ENGINEERING</t>
  </si>
  <si>
    <t>604321901</t>
  </si>
  <si>
    <t>6043214</t>
  </si>
  <si>
    <t>STE SP</t>
  </si>
  <si>
    <t>SGD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</si>
  <si>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</si>
  <si>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</si>
  <si>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</si>
  <si>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</si>
  <si>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</si>
  <si>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</si>
  <si>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</si>
  <si>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</si>
  <si>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</si>
  <si>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TOTO LTD</t>
  </si>
  <si>
    <t>689746006</t>
  </si>
  <si>
    <t>6897466</t>
  </si>
  <si>
    <t>5332 JP</t>
  </si>
  <si>
    <t>TRAVIS PERKINS PLC</t>
  </si>
  <si>
    <t>077396000</t>
  </si>
  <si>
    <t>0773960</t>
  </si>
  <si>
    <t>TPK LN</t>
  </si>
  <si>
    <t>UNICREDIT SPA</t>
  </si>
  <si>
    <t>BYMXPS901</t>
  </si>
  <si>
    <t>BYMXPS7</t>
  </si>
  <si>
    <t>STRS LIQUIDITY FUND</t>
  </si>
  <si>
    <t>8322049D5</t>
  </si>
  <si>
    <t>MILLICOM INTL CELLULAR SDR</t>
  </si>
  <si>
    <t>SMITHS GROUP PLC</t>
  </si>
  <si>
    <t>WEIR GROUP PLC/THE</t>
  </si>
  <si>
    <t>B1WY23900</t>
  </si>
  <si>
    <t>B1WY233</t>
  </si>
  <si>
    <t>Accruals</t>
  </si>
  <si>
    <t>INDUS HOLDING AG COMMON STOCK</t>
  </si>
  <si>
    <t>PANDORA A/S COMMON STOCK DKK1.0</t>
  </si>
  <si>
    <t>Pending Trades</t>
  </si>
  <si>
    <t>Shares</t>
  </si>
  <si>
    <t>Direction</t>
  </si>
  <si>
    <t>Trade Date</t>
  </si>
  <si>
    <t>Settle Date</t>
  </si>
  <si>
    <t>Local value</t>
  </si>
  <si>
    <t>FX</t>
  </si>
  <si>
    <t>Base Value</t>
  </si>
  <si>
    <t>HELLA GMBH + CO KGAA</t>
  </si>
  <si>
    <t>KYOCERA CORP</t>
  </si>
  <si>
    <t>SUMITOMO HEAVY INDUSTRIES</t>
  </si>
  <si>
    <t>VALEO SA</t>
  </si>
  <si>
    <t>649926003</t>
  </si>
  <si>
    <t>6499260</t>
  </si>
  <si>
    <t>685873002</t>
  </si>
  <si>
    <t>6858731</t>
  </si>
  <si>
    <t>BDC5ST904</t>
  </si>
  <si>
    <t>BDC5ST8</t>
  </si>
  <si>
    <t>EURO CURRENCY</t>
  </si>
  <si>
    <t>HELLA GMBH + CO KGAA COMMON STOCK</t>
  </si>
  <si>
    <t>KION GROUP AG</t>
  </si>
  <si>
    <t>BB22L9907</t>
  </si>
  <si>
    <t>BB22L96</t>
  </si>
  <si>
    <t>FERGUSON PLC</t>
  </si>
  <si>
    <t>PALTAC CORPORATION</t>
  </si>
  <si>
    <t>GBP</t>
  </si>
  <si>
    <t>BFNWV4909</t>
  </si>
  <si>
    <t>BFNWV48</t>
  </si>
  <si>
    <t>B61BG9905</t>
  </si>
  <si>
    <t>B61BG94</t>
  </si>
  <si>
    <t>8283 JP</t>
  </si>
  <si>
    <t>094658903</t>
  </si>
  <si>
    <t>0946580</t>
  </si>
  <si>
    <t>CAPCOM CO LTD</t>
  </si>
  <si>
    <t>LLOYDS BANKING GROUP PLC</t>
  </si>
  <si>
    <t>TECHNIPFMC PLC</t>
  </si>
  <si>
    <t>UNICREDIT DIR OPZ AZ ORD</t>
  </si>
  <si>
    <t>AHT</t>
  </si>
  <si>
    <t>522</t>
  </si>
  <si>
    <t>ATCO A</t>
  </si>
  <si>
    <t>BBVA</t>
  </si>
  <si>
    <t>BEI</t>
  </si>
  <si>
    <t>617369004</t>
  </si>
  <si>
    <t>6173694</t>
  </si>
  <si>
    <t>BZU</t>
  </si>
  <si>
    <t>FERG</t>
  </si>
  <si>
    <t>FCA</t>
  </si>
  <si>
    <t>27</t>
  </si>
  <si>
    <t>HLE</t>
  </si>
  <si>
    <t>ICLR</t>
  </si>
  <si>
    <t>INH</t>
  </si>
  <si>
    <t>6861</t>
  </si>
  <si>
    <t>KGX</t>
  </si>
  <si>
    <t>7276</t>
  </si>
  <si>
    <t>6971</t>
  </si>
  <si>
    <t>087061008</t>
  </si>
  <si>
    <t>0870612</t>
  </si>
  <si>
    <t>LLOY</t>
  </si>
  <si>
    <t>MHG</t>
  </si>
  <si>
    <t>MIC</t>
  </si>
  <si>
    <t>6645</t>
  </si>
  <si>
    <t>8283</t>
  </si>
  <si>
    <t>7956</t>
  </si>
  <si>
    <t>STE</t>
  </si>
  <si>
    <t>1308</t>
  </si>
  <si>
    <t>SMIN</t>
  </si>
  <si>
    <t>GLE</t>
  </si>
  <si>
    <t>6302</t>
  </si>
  <si>
    <t>ACI0RW2K9</t>
  </si>
  <si>
    <t>BYW2H44</t>
  </si>
  <si>
    <t>FTI</t>
  </si>
  <si>
    <t>5975</t>
  </si>
  <si>
    <t>5332</t>
  </si>
  <si>
    <t>TPK</t>
  </si>
  <si>
    <t>ACI108P81</t>
  </si>
  <si>
    <t>BD6T733</t>
  </si>
  <si>
    <t>UCG</t>
  </si>
  <si>
    <t>FR</t>
  </si>
  <si>
    <t>WEIR</t>
  </si>
  <si>
    <t>ASHTEAD GROUP PLC COMMON STOCK GBP.1</t>
  </si>
  <si>
    <t>PIGEON CORP COMMON STOCK</t>
  </si>
  <si>
    <t>CAPCOM CO LTD COMMON STOCK</t>
  </si>
  <si>
    <t>BUY</t>
  </si>
  <si>
    <t>BEIERSDORF AG COMMON STOCK</t>
  </si>
  <si>
    <t>ICON PLC COMMON STOCK EUR.06</t>
  </si>
  <si>
    <t>MARINE HARVEST COMMON STOCK NOK7.5</t>
  </si>
  <si>
    <t>SINGAPORE TECH ENGINEERING COMMON STOCK</t>
  </si>
  <si>
    <t>TOTO LTD COMMON STOCK</t>
  </si>
  <si>
    <t>TRAVIS PERKINS PLC COMMON STOCK GBP.1</t>
  </si>
  <si>
    <t>SELL</t>
  </si>
  <si>
    <t>BEI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</si>
</sst>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BE2D-F727-4F7A-81C4-2DD918A0B70D}">
  <sheetPr>
    <tabColor rgb="FF00B0F0"/>
  </sheetPr>
  <dimension ref="A1:K71"/>
  <sheetViews>
    <sheetView tabSelected="1" workbookViewId="0">
      <pane xSplit="1" ySplit="1" topLeftCell="B45" activePane="bottomRight" state="frozen"/>
      <selection pane="topRight" activeCell="B1" sqref="B1"/>
      <selection pane="bottomLeft" activeCell="A2" sqref="A2"/>
      <selection pane="bottomRight" activeCell="J70" sqref="J70"/>
    </sheetView>
  </sheetViews>
  <sheetFormatPr defaultRowHeight="12.75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>
      <c r="A2" s="5" t="s">
        <v>11</v>
      </c>
      <c r="B2" s="6">
        <v>103933</v>
      </c>
      <c r="C2" s="8" t="s">
        <v>12</v>
      </c>
      <c r="D2" s="4" t="s">
        <v>13</v>
      </c>
      <c r="E2" s="4" t="s">
        <v>137</v>
      </c>
      <c r="F2" s="4" t="s">
        <v>125</v>
      </c>
      <c r="G2" s="4">
        <v>0.70472163496554308</v>
      </c>
      <c r="H2" s="7">
        <v>21.05</v>
      </c>
      <c r="I2" s="10">
        <v>29.869949999518926</v>
      </c>
      <c r="J2" s="11">
        <v>2187789.65</v>
      </c>
      <c r="K2" s="11">
        <v>3104473.5133000007</v>
      </c>
    </row>
    <row r="3" spans="1:11">
      <c r="A3" s="5" t="s">
        <v>14</v>
      </c>
      <c r="B3" s="6">
        <v>70900</v>
      </c>
      <c r="C3" s="8" t="s">
        <v>15</v>
      </c>
      <c r="D3" s="4" t="s">
        <v>16</v>
      </c>
      <c r="E3" s="4" t="s">
        <v>138</v>
      </c>
      <c r="F3" s="4" t="s">
        <v>17</v>
      </c>
      <c r="G3" s="4">
        <v>7.8226000001091958</v>
      </c>
      <c r="H3" s="4">
        <v>106.8</v>
      </c>
      <c r="I3" s="10">
        <v>13.652749724964741</v>
      </c>
      <c r="J3" s="11">
        <v>7572120</v>
      </c>
      <c r="K3" s="11">
        <v>967979.95550000016</v>
      </c>
    </row>
    <row r="4" spans="1:11">
      <c r="A4" s="5" t="s">
        <v>19</v>
      </c>
      <c r="B4" s="6">
        <v>268457</v>
      </c>
      <c r="C4" s="8" t="s">
        <v>20</v>
      </c>
      <c r="D4" s="4" t="s">
        <v>21</v>
      </c>
      <c r="E4" s="4" t="s">
        <v>139</v>
      </c>
      <c r="F4" s="4" t="s">
        <v>22</v>
      </c>
      <c r="G4" s="4">
        <v>0.80515297906346994</v>
      </c>
      <c r="H4" s="4">
        <v>7.5679999999999996</v>
      </c>
      <c r="I4" s="10">
        <v>9.3994560000297991</v>
      </c>
      <c r="J4" s="11">
        <v>2031682.5759999999</v>
      </c>
      <c r="K4" s="11">
        <v>2523349.7593999999</v>
      </c>
    </row>
    <row r="5" spans="1:11">
      <c r="A5" s="5" t="s">
        <v>23</v>
      </c>
      <c r="B5" s="6">
        <v>19991</v>
      </c>
      <c r="C5" s="8" t="s">
        <v>24</v>
      </c>
      <c r="D5" s="4" t="s">
        <v>25</v>
      </c>
      <c r="E5" s="4" t="s">
        <v>140</v>
      </c>
      <c r="F5" s="4" t="s">
        <v>22</v>
      </c>
      <c r="G5" s="4">
        <v>0.80515297906602246</v>
      </c>
      <c r="H5" s="4">
        <v>95.5</v>
      </c>
      <c r="I5" s="10">
        <v>118.61100000000002</v>
      </c>
      <c r="J5" s="11">
        <v>1909140.5</v>
      </c>
      <c r="K5" s="11">
        <v>2371152.5010000002</v>
      </c>
    </row>
    <row r="6" spans="1:11">
      <c r="A6" s="5" t="s">
        <v>26</v>
      </c>
      <c r="B6" s="6">
        <v>160878</v>
      </c>
      <c r="C6" s="8" t="s">
        <v>27</v>
      </c>
      <c r="D6" s="4" t="s">
        <v>28</v>
      </c>
      <c r="E6" s="4" t="s">
        <v>141</v>
      </c>
      <c r="F6" s="4" t="s">
        <v>22</v>
      </c>
      <c r="G6" s="4">
        <v>0.80515297906602268</v>
      </c>
      <c r="H6" s="4">
        <v>23.65</v>
      </c>
      <c r="I6" s="10">
        <v>29.373299999999993</v>
      </c>
      <c r="J6" s="11">
        <v>3804764.7</v>
      </c>
      <c r="K6" s="11">
        <v>4725517.7573999986</v>
      </c>
    </row>
    <row r="7" spans="1:11">
      <c r="A7" s="5" t="s">
        <v>133</v>
      </c>
      <c r="B7" s="6">
        <v>38900</v>
      </c>
      <c r="C7" s="8" t="s">
        <v>142</v>
      </c>
      <c r="D7" s="4" t="s">
        <v>143</v>
      </c>
      <c r="E7" s="4" t="s">
        <v>144</v>
      </c>
      <c r="F7" s="4" t="s">
        <v>48</v>
      </c>
      <c r="G7" s="4">
        <v>109.16999999889566</v>
      </c>
      <c r="H7" s="4">
        <v>4155</v>
      </c>
      <c r="I7" s="10">
        <v>38.059906568123395</v>
      </c>
      <c r="J7" s="11">
        <v>161629500</v>
      </c>
      <c r="K7" s="11">
        <v>1480530.3655000001</v>
      </c>
    </row>
    <row r="8" spans="1:11">
      <c r="A8" s="5" t="s">
        <v>123</v>
      </c>
      <c r="B8" s="6">
        <v>23539</v>
      </c>
      <c r="C8" s="8" t="s">
        <v>126</v>
      </c>
      <c r="D8" s="4" t="s">
        <v>127</v>
      </c>
      <c r="E8" s="4" t="s">
        <v>145</v>
      </c>
      <c r="F8" s="4" t="s">
        <v>125</v>
      </c>
      <c r="G8" s="4">
        <v>0.70472163501629259</v>
      </c>
      <c r="H8" s="4">
        <v>54.36</v>
      </c>
      <c r="I8" s="10">
        <v>77.13683999320277</v>
      </c>
      <c r="J8" s="11">
        <v>1279580.04</v>
      </c>
      <c r="K8" s="11">
        <v>1815724.0766</v>
      </c>
    </row>
    <row r="9" spans="1:11">
      <c r="A9" s="5" t="s">
        <v>29</v>
      </c>
      <c r="B9" s="6">
        <v>127457</v>
      </c>
      <c r="C9" s="8" t="s">
        <v>30</v>
      </c>
      <c r="D9" s="4" t="s">
        <v>31</v>
      </c>
      <c r="E9" s="4" t="s">
        <v>146</v>
      </c>
      <c r="F9" s="4" t="s">
        <v>22</v>
      </c>
      <c r="G9" s="4">
        <v>0.80515297907334005</v>
      </c>
      <c r="H9" s="7">
        <v>19.462</v>
      </c>
      <c r="I9" s="10">
        <v>24.17180399978032</v>
      </c>
      <c r="J9" s="11">
        <v>2480568.1340000001</v>
      </c>
      <c r="K9" s="11">
        <v>3080865.6224000002</v>
      </c>
    </row>
    <row r="10" spans="1:11">
      <c r="A10" s="5" t="s">
        <v>32</v>
      </c>
      <c r="B10" s="6">
        <v>385197</v>
      </c>
      <c r="C10" s="8" t="s">
        <v>33</v>
      </c>
      <c r="D10" s="4" t="s">
        <v>34</v>
      </c>
      <c r="E10" s="4" t="s">
        <v>147</v>
      </c>
      <c r="F10" s="4" t="s">
        <v>17</v>
      </c>
      <c r="G10" s="4">
        <v>7.8225999998636881</v>
      </c>
      <c r="H10" s="7">
        <v>69.3</v>
      </c>
      <c r="I10" s="10">
        <v>8.8589471532748156</v>
      </c>
      <c r="J10" s="11">
        <v>26694152.100000001</v>
      </c>
      <c r="K10" s="11">
        <v>3412439.8665999994</v>
      </c>
    </row>
    <row r="11" spans="1:11">
      <c r="A11" s="5" t="s">
        <v>108</v>
      </c>
      <c r="B11" s="6">
        <v>49212</v>
      </c>
      <c r="C11" s="8" t="s">
        <v>35</v>
      </c>
      <c r="D11" s="4" t="s">
        <v>36</v>
      </c>
      <c r="E11" s="4" t="s">
        <v>148</v>
      </c>
      <c r="F11" s="4" t="s">
        <v>22</v>
      </c>
      <c r="G11" s="4">
        <v>0.80515297906602268</v>
      </c>
      <c r="H11" s="4">
        <v>57.35</v>
      </c>
      <c r="I11" s="10">
        <v>71.228699999999989</v>
      </c>
      <c r="J11" s="11">
        <v>2822308.2</v>
      </c>
      <c r="K11" s="11">
        <v>3505306.7843999993</v>
      </c>
    </row>
    <row r="12" spans="1:11">
      <c r="A12" s="5" t="s">
        <v>37</v>
      </c>
      <c r="B12" s="6">
        <v>17649</v>
      </c>
      <c r="C12" s="8" t="s">
        <v>38</v>
      </c>
      <c r="D12" s="4" t="s">
        <v>39</v>
      </c>
      <c r="E12" s="4" t="s">
        <v>149</v>
      </c>
      <c r="F12" s="4" t="s">
        <v>41</v>
      </c>
      <c r="G12" s="4">
        <v>1</v>
      </c>
      <c r="H12" s="7">
        <v>109.52</v>
      </c>
      <c r="I12" s="10">
        <v>109.52</v>
      </c>
      <c r="J12" s="11">
        <v>1932918.48</v>
      </c>
      <c r="K12" s="11">
        <v>1932918.48</v>
      </c>
    </row>
    <row r="13" spans="1:11">
      <c r="A13" s="5" t="s">
        <v>42</v>
      </c>
      <c r="B13" s="6">
        <v>24067</v>
      </c>
      <c r="C13" s="8" t="s">
        <v>43</v>
      </c>
      <c r="D13" s="4" t="s">
        <v>44</v>
      </c>
      <c r="E13" s="4" t="s">
        <v>150</v>
      </c>
      <c r="F13" s="4" t="s">
        <v>22</v>
      </c>
      <c r="G13" s="4">
        <v>0.80515297906602257</v>
      </c>
      <c r="H13" s="4">
        <v>63.9</v>
      </c>
      <c r="I13" s="10">
        <v>79.363799999999998</v>
      </c>
      <c r="J13" s="11">
        <v>1537881.3</v>
      </c>
      <c r="K13" s="11">
        <v>1910048.5745999999</v>
      </c>
    </row>
    <row r="14" spans="1:11">
      <c r="A14" s="5" t="s">
        <v>45</v>
      </c>
      <c r="B14" s="6">
        <v>4500</v>
      </c>
      <c r="C14" s="8" t="s">
        <v>46</v>
      </c>
      <c r="D14" s="4" t="s">
        <v>47</v>
      </c>
      <c r="E14" s="4" t="s">
        <v>151</v>
      </c>
      <c r="F14" s="4" t="s">
        <v>48</v>
      </c>
      <c r="G14" s="4">
        <v>109.17000000025308</v>
      </c>
      <c r="H14" s="4">
        <v>66430</v>
      </c>
      <c r="I14" s="10">
        <v>608.50050380000005</v>
      </c>
      <c r="J14" s="11">
        <v>298935000</v>
      </c>
      <c r="K14" s="11">
        <v>2738252.2671000003</v>
      </c>
    </row>
    <row r="15" spans="1:11">
      <c r="A15" s="5" t="s">
        <v>120</v>
      </c>
      <c r="B15" s="6">
        <v>28976</v>
      </c>
      <c r="C15" s="8" t="s">
        <v>121</v>
      </c>
      <c r="D15" s="4" t="s">
        <v>122</v>
      </c>
      <c r="E15" s="4" t="s">
        <v>152</v>
      </c>
      <c r="F15" s="4" t="s">
        <v>22</v>
      </c>
      <c r="G15" s="4">
        <v>0.80515297910839512</v>
      </c>
      <c r="H15" s="4">
        <v>73.92</v>
      </c>
      <c r="I15" s="10">
        <v>91.80863999516842</v>
      </c>
      <c r="J15" s="11">
        <v>2141905.9199999999</v>
      </c>
      <c r="K15" s="11">
        <v>2660247.1525000003</v>
      </c>
    </row>
    <row r="16" spans="1:11">
      <c r="A16" s="5" t="s">
        <v>49</v>
      </c>
      <c r="B16" s="6">
        <v>36600</v>
      </c>
      <c r="C16" s="8" t="s">
        <v>50</v>
      </c>
      <c r="D16" s="4" t="s">
        <v>51</v>
      </c>
      <c r="E16" s="4" t="s">
        <v>153</v>
      </c>
      <c r="F16" s="4" t="s">
        <v>48</v>
      </c>
      <c r="G16" s="4">
        <v>109.16999999906666</v>
      </c>
      <c r="H16" s="4">
        <v>7670</v>
      </c>
      <c r="I16" s="10">
        <v>70.25739672131148</v>
      </c>
      <c r="J16" s="11">
        <v>280722000</v>
      </c>
      <c r="K16" s="11">
        <v>2571420.7200000002</v>
      </c>
    </row>
    <row r="17" spans="1:11">
      <c r="A17" s="5" t="s">
        <v>109</v>
      </c>
      <c r="B17" s="6">
        <v>58200</v>
      </c>
      <c r="C17" s="8" t="s">
        <v>112</v>
      </c>
      <c r="D17" s="4" t="s">
        <v>113</v>
      </c>
      <c r="E17" s="4" t="s">
        <v>154</v>
      </c>
      <c r="F17" s="4" t="s">
        <v>48</v>
      </c>
      <c r="G17" s="4">
        <v>109.16999999990455</v>
      </c>
      <c r="H17" s="4">
        <v>7251</v>
      </c>
      <c r="I17" s="10">
        <v>66.4193459742268</v>
      </c>
      <c r="J17" s="11">
        <v>422008200</v>
      </c>
      <c r="K17" s="11">
        <v>3865605.9356999998</v>
      </c>
    </row>
    <row r="18" spans="1:11">
      <c r="A18" s="5" t="s">
        <v>134</v>
      </c>
      <c r="B18" s="6">
        <v>1400194</v>
      </c>
      <c r="C18" s="8" t="s">
        <v>155</v>
      </c>
      <c r="D18" s="4" t="s">
        <v>156</v>
      </c>
      <c r="E18" s="4" t="s">
        <v>157</v>
      </c>
      <c r="F18" s="4" t="s">
        <v>125</v>
      </c>
      <c r="G18" s="4">
        <v>0.70472163495347873</v>
      </c>
      <c r="H18" s="9">
        <v>0.69510000000000005</v>
      </c>
      <c r="I18" s="10">
        <v>0.98634690000099989</v>
      </c>
      <c r="J18" s="11">
        <v>973274.84939999995</v>
      </c>
      <c r="K18" s="11">
        <v>1381077.0113000001</v>
      </c>
    </row>
    <row r="19" spans="1:11">
      <c r="A19" s="5" t="s">
        <v>52</v>
      </c>
      <c r="B19" s="6">
        <v>191962</v>
      </c>
      <c r="C19" s="8" t="s">
        <v>53</v>
      </c>
      <c r="D19" s="4" t="s">
        <v>54</v>
      </c>
      <c r="E19" s="4" t="s">
        <v>158</v>
      </c>
      <c r="F19" s="4" t="s">
        <v>56</v>
      </c>
      <c r="G19" s="4">
        <v>7.7105000000791435</v>
      </c>
      <c r="H19" s="4">
        <v>133.44999999999999</v>
      </c>
      <c r="I19" s="10">
        <v>17.307567602442152</v>
      </c>
      <c r="J19" s="11">
        <v>25617328.899999999</v>
      </c>
      <c r="K19" s="11">
        <v>3322395.2921000002</v>
      </c>
    </row>
    <row r="20" spans="1:11">
      <c r="A20" s="5" t="s">
        <v>92</v>
      </c>
      <c r="B20" s="6">
        <v>40108</v>
      </c>
      <c r="C20" s="8" t="s">
        <v>57</v>
      </c>
      <c r="D20" s="4" t="s">
        <v>58</v>
      </c>
      <c r="E20" s="4" t="s">
        <v>159</v>
      </c>
      <c r="F20" s="4" t="s">
        <v>18</v>
      </c>
      <c r="G20" s="4">
        <v>7.8773000000029683</v>
      </c>
      <c r="H20" s="7">
        <v>587.5</v>
      </c>
      <c r="I20" s="10">
        <v>74.581392101326415</v>
      </c>
      <c r="J20" s="11">
        <v>23563450</v>
      </c>
      <c r="K20" s="11">
        <v>2991310.4743999997</v>
      </c>
    </row>
    <row r="21" spans="1:11">
      <c r="A21" s="5" t="s">
        <v>59</v>
      </c>
      <c r="B21" s="6">
        <v>48000</v>
      </c>
      <c r="C21" s="8" t="s">
        <v>60</v>
      </c>
      <c r="D21" s="4" t="s">
        <v>61</v>
      </c>
      <c r="E21" s="4" t="s">
        <v>160</v>
      </c>
      <c r="F21" s="4" t="s">
        <v>48</v>
      </c>
      <c r="G21" s="4">
        <v>109.17000000152092</v>
      </c>
      <c r="H21" s="7">
        <v>6810</v>
      </c>
      <c r="I21" s="10">
        <v>62.379774662500004</v>
      </c>
      <c r="J21" s="11">
        <v>326880000</v>
      </c>
      <c r="K21" s="11">
        <v>2994229.1838000002</v>
      </c>
    </row>
    <row r="22" spans="1:11">
      <c r="A22" s="5" t="s">
        <v>124</v>
      </c>
      <c r="B22" s="6">
        <v>24400</v>
      </c>
      <c r="C22" s="8" t="s">
        <v>128</v>
      </c>
      <c r="D22" s="4" t="s">
        <v>129</v>
      </c>
      <c r="E22" s="4" t="s">
        <v>161</v>
      </c>
      <c r="F22" s="4" t="s">
        <v>48</v>
      </c>
      <c r="G22" s="4">
        <v>109.170000004808</v>
      </c>
      <c r="H22" s="7">
        <v>4825</v>
      </c>
      <c r="I22" s="10">
        <v>44.197123750000003</v>
      </c>
      <c r="J22" s="11">
        <v>117730000</v>
      </c>
      <c r="K22" s="11">
        <v>1078409.8195</v>
      </c>
    </row>
    <row r="23" spans="1:11">
      <c r="A23" s="5" t="s">
        <v>62</v>
      </c>
      <c r="B23" s="6">
        <v>59100</v>
      </c>
      <c r="C23" s="8" t="s">
        <v>63</v>
      </c>
      <c r="D23" s="4" t="s">
        <v>64</v>
      </c>
      <c r="E23" s="4" t="s">
        <v>162</v>
      </c>
      <c r="F23" s="4" t="s">
        <v>48</v>
      </c>
      <c r="G23" s="4">
        <v>109.17000000058928</v>
      </c>
      <c r="H23" s="7">
        <v>4260</v>
      </c>
      <c r="I23" s="10">
        <v>39.0217092605753</v>
      </c>
      <c r="J23" s="11">
        <v>251766000</v>
      </c>
      <c r="K23" s="11">
        <v>2306183.0173000004</v>
      </c>
    </row>
    <row r="24" spans="1:11">
      <c r="A24" s="5" t="s">
        <v>65</v>
      </c>
      <c r="B24" s="6">
        <v>353200</v>
      </c>
      <c r="C24" s="8" t="s">
        <v>66</v>
      </c>
      <c r="D24" s="4" t="s">
        <v>67</v>
      </c>
      <c r="E24" s="4" t="s">
        <v>163</v>
      </c>
      <c r="F24" s="4" t="s">
        <v>69</v>
      </c>
      <c r="G24" s="4">
        <v>1.3116999999408003</v>
      </c>
      <c r="H24" s="4">
        <v>3.37</v>
      </c>
      <c r="I24" s="10">
        <v>2.569185027180068</v>
      </c>
      <c r="J24" s="11">
        <v>1190284</v>
      </c>
      <c r="K24" s="11">
        <v>907436.15159999998</v>
      </c>
    </row>
    <row r="25" spans="1:11">
      <c r="A25" s="5" t="s">
        <v>70</v>
      </c>
      <c r="B25" s="6">
        <v>991000</v>
      </c>
      <c r="C25" s="8" t="s">
        <v>71</v>
      </c>
      <c r="D25" s="4" t="s">
        <v>72</v>
      </c>
      <c r="E25" s="4" t="s">
        <v>164</v>
      </c>
      <c r="F25" s="4" t="s">
        <v>17</v>
      </c>
      <c r="G25" s="4">
        <v>7.8225999995387649</v>
      </c>
      <c r="H25" s="7">
        <v>9</v>
      </c>
      <c r="I25" s="10">
        <v>1.1505126173562059</v>
      </c>
      <c r="J25" s="11">
        <v>8919000</v>
      </c>
      <c r="K25" s="11">
        <v>1140158.0038000001</v>
      </c>
    </row>
    <row r="26" spans="1:11">
      <c r="A26" s="5" t="s">
        <v>93</v>
      </c>
      <c r="B26" s="6">
        <v>117234</v>
      </c>
      <c r="C26" s="8" t="s">
        <v>95</v>
      </c>
      <c r="D26" s="4" t="s">
        <v>96</v>
      </c>
      <c r="E26" s="4" t="s">
        <v>165</v>
      </c>
      <c r="F26" s="4" t="s">
        <v>125</v>
      </c>
      <c r="G26" s="4">
        <v>0.70472163495684326</v>
      </c>
      <c r="H26" s="7">
        <v>15.984999999999999</v>
      </c>
      <c r="I26" s="10">
        <v>22.682714999914698</v>
      </c>
      <c r="J26" s="11">
        <v>1873985.49</v>
      </c>
      <c r="K26" s="11">
        <v>2659185.4102999996</v>
      </c>
    </row>
    <row r="27" spans="1:11">
      <c r="A27" s="5" t="s">
        <v>73</v>
      </c>
      <c r="B27" s="6">
        <v>58995</v>
      </c>
      <c r="C27" s="8" t="s">
        <v>74</v>
      </c>
      <c r="D27" s="4" t="s">
        <v>75</v>
      </c>
      <c r="E27" s="4" t="s">
        <v>166</v>
      </c>
      <c r="F27" s="4" t="s">
        <v>22</v>
      </c>
      <c r="G27" s="4">
        <v>0.8051529790542965</v>
      </c>
      <c r="H27" s="7">
        <v>46.854999999999997</v>
      </c>
      <c r="I27" s="10">
        <v>58.193910000847517</v>
      </c>
      <c r="J27" s="11">
        <v>2764210.7250000001</v>
      </c>
      <c r="K27" s="11">
        <v>3433149.7204999994</v>
      </c>
    </row>
    <row r="28" spans="1:11">
      <c r="A28" s="5" t="s">
        <v>110</v>
      </c>
      <c r="B28" s="6">
        <v>57700</v>
      </c>
      <c r="C28" s="8" t="s">
        <v>114</v>
      </c>
      <c r="D28" s="4" t="s">
        <v>115</v>
      </c>
      <c r="E28" s="4" t="s">
        <v>167</v>
      </c>
      <c r="F28" s="4" t="s">
        <v>48</v>
      </c>
      <c r="G28" s="4">
        <v>109.16999999881153</v>
      </c>
      <c r="H28" s="7">
        <v>4975</v>
      </c>
      <c r="I28" s="10">
        <v>45.57112759965338</v>
      </c>
      <c r="J28" s="11">
        <v>287057500</v>
      </c>
      <c r="K28" s="11">
        <v>2629454.0625</v>
      </c>
    </row>
    <row r="29" spans="1:11">
      <c r="A29" s="5" t="s">
        <v>135</v>
      </c>
      <c r="B29" s="6">
        <v>81528</v>
      </c>
      <c r="C29" s="8" t="s">
        <v>168</v>
      </c>
      <c r="D29" s="4" t="s">
        <v>169</v>
      </c>
      <c r="E29" s="4" t="s">
        <v>170</v>
      </c>
      <c r="F29" s="4" t="s">
        <v>22</v>
      </c>
      <c r="G29" s="4">
        <v>0.80515297906602257</v>
      </c>
      <c r="H29" s="4">
        <v>26</v>
      </c>
      <c r="I29" s="10">
        <v>32.292000000000002</v>
      </c>
      <c r="J29" s="11">
        <v>2119728</v>
      </c>
      <c r="K29" s="11">
        <v>2632702.176</v>
      </c>
    </row>
    <row r="30" spans="1:11">
      <c r="A30" s="5" t="s">
        <v>76</v>
      </c>
      <c r="B30" s="6">
        <v>74100</v>
      </c>
      <c r="C30" s="8" t="s">
        <v>77</v>
      </c>
      <c r="D30" s="4" t="s">
        <v>78</v>
      </c>
      <c r="E30" s="4" t="s">
        <v>171</v>
      </c>
      <c r="F30" s="4" t="s">
        <v>48</v>
      </c>
      <c r="G30" s="4">
        <v>109.17000000174401</v>
      </c>
      <c r="H30" s="4">
        <v>3325</v>
      </c>
      <c r="I30" s="10">
        <v>30.457085279352224</v>
      </c>
      <c r="J30" s="11">
        <v>246382500</v>
      </c>
      <c r="K30" s="11">
        <v>2256870.0192</v>
      </c>
    </row>
    <row r="31" spans="1:11">
      <c r="A31" s="5" t="s">
        <v>79</v>
      </c>
      <c r="B31" s="6">
        <v>33300</v>
      </c>
      <c r="C31" s="8" t="s">
        <v>80</v>
      </c>
      <c r="D31" s="4" t="s">
        <v>81</v>
      </c>
      <c r="E31" s="4" t="s">
        <v>172</v>
      </c>
      <c r="F31" s="4" t="s">
        <v>48</v>
      </c>
      <c r="G31" s="4">
        <v>109.1699999955955</v>
      </c>
      <c r="H31" s="7">
        <v>6230</v>
      </c>
      <c r="I31" s="10">
        <v>57.066959789789792</v>
      </c>
      <c r="J31" s="11">
        <v>207459000</v>
      </c>
      <c r="K31" s="11">
        <v>1900329.7610000002</v>
      </c>
    </row>
    <row r="32" spans="1:11">
      <c r="A32" s="5" t="s">
        <v>83</v>
      </c>
      <c r="B32" s="6">
        <v>85128</v>
      </c>
      <c r="C32" s="8" t="s">
        <v>84</v>
      </c>
      <c r="D32" s="4" t="s">
        <v>85</v>
      </c>
      <c r="E32" s="4" t="s">
        <v>173</v>
      </c>
      <c r="F32" s="4" t="s">
        <v>125</v>
      </c>
      <c r="G32" s="4">
        <v>0.70472163497815998</v>
      </c>
      <c r="H32" s="7">
        <v>14.605</v>
      </c>
      <c r="I32" s="10">
        <v>20.724494999295182</v>
      </c>
      <c r="J32" s="11">
        <v>1243294.44</v>
      </c>
      <c r="K32" s="11">
        <v>1764234.8103000002</v>
      </c>
    </row>
    <row r="33" spans="1:11">
      <c r="A33" s="5" t="s">
        <v>136</v>
      </c>
      <c r="B33" s="6">
        <v>170681</v>
      </c>
      <c r="C33" s="8" t="s">
        <v>174</v>
      </c>
      <c r="D33" s="4" t="s">
        <v>175</v>
      </c>
      <c r="E33" s="4" t="s">
        <v>176</v>
      </c>
      <c r="F33" s="4" t="s">
        <v>22</v>
      </c>
      <c r="G33" s="4">
        <v>0.80515297906431038</v>
      </c>
      <c r="H33" s="7">
        <v>3.9940000000000002E-3</v>
      </c>
      <c r="I33" s="10">
        <v>4.9605480000105492E-3</v>
      </c>
      <c r="J33" s="11">
        <v>3028905.0260000001</v>
      </c>
      <c r="K33" s="11">
        <v>846.67129318980051</v>
      </c>
    </row>
    <row r="34" spans="1:11">
      <c r="A34" s="5" t="s">
        <v>87</v>
      </c>
      <c r="B34" s="6">
        <v>170681</v>
      </c>
      <c r="C34" s="8" t="s">
        <v>88</v>
      </c>
      <c r="D34" s="4" t="s">
        <v>89</v>
      </c>
      <c r="E34" s="4" t="s">
        <v>177</v>
      </c>
      <c r="F34" s="4" t="s">
        <v>22</v>
      </c>
      <c r="G34" s="4">
        <v>0.80515295605272075</v>
      </c>
      <c r="H34" s="4">
        <v>17.745999999999999</v>
      </c>
      <c r="I34" s="10">
        <v>22.040532629973981</v>
      </c>
      <c r="J34" s="11">
        <v>681.69989999999996</v>
      </c>
      <c r="K34" s="11">
        <v>3761900.149816589</v>
      </c>
    </row>
    <row r="35" spans="1:11">
      <c r="A35" s="5" t="s">
        <v>111</v>
      </c>
      <c r="B35" s="6">
        <v>37314</v>
      </c>
      <c r="C35" s="8" t="s">
        <v>116</v>
      </c>
      <c r="D35" s="4" t="s">
        <v>117</v>
      </c>
      <c r="E35" s="4" t="s">
        <v>178</v>
      </c>
      <c r="F35" s="4" t="s">
        <v>22</v>
      </c>
      <c r="G35" s="4">
        <v>0.80515297906602257</v>
      </c>
      <c r="H35" s="4">
        <v>63.5</v>
      </c>
      <c r="I35" s="10">
        <v>78.867000000000004</v>
      </c>
      <c r="J35" s="11">
        <v>2369439</v>
      </c>
      <c r="K35" s="11">
        <v>2942843.2380000004</v>
      </c>
    </row>
    <row r="36" spans="1:11">
      <c r="A36" s="5" t="s">
        <v>94</v>
      </c>
      <c r="B36" s="6">
        <v>80018</v>
      </c>
      <c r="C36" s="8" t="s">
        <v>131</v>
      </c>
      <c r="D36" s="4" t="s">
        <v>132</v>
      </c>
      <c r="F36" s="4" t="s">
        <v>125</v>
      </c>
      <c r="G36" s="4">
        <v>0.70472163494857387</v>
      </c>
      <c r="H36" s="4">
        <v>22.09</v>
      </c>
      <c r="I36" s="10">
        <v>31.345710000249941</v>
      </c>
      <c r="J36" s="11">
        <v>1767597.62</v>
      </c>
      <c r="K36" s="11">
        <v>2508221.0227999999</v>
      </c>
    </row>
    <row r="37" spans="1:11">
      <c r="A37" s="8" t="s">
        <v>118</v>
      </c>
      <c r="B37" s="6">
        <v>7174.41</v>
      </c>
      <c r="C37" s="14" t="s">
        <v>22</v>
      </c>
      <c r="D37" s="14"/>
      <c r="E37" s="14"/>
      <c r="F37" s="14" t="s">
        <v>22</v>
      </c>
      <c r="G37" s="4">
        <v>0.80515297906602257</v>
      </c>
      <c r="H37" s="4">
        <v>1</v>
      </c>
      <c r="I37" s="10">
        <v>1.242</v>
      </c>
      <c r="J37" s="11">
        <v>7174.41</v>
      </c>
      <c r="K37" s="11">
        <v>8910.6172200000001</v>
      </c>
    </row>
    <row r="38" spans="1:11">
      <c r="A38" s="8" t="s">
        <v>90</v>
      </c>
      <c r="B38" s="6">
        <v>1231731.1599999999</v>
      </c>
      <c r="C38" s="14" t="s">
        <v>91</v>
      </c>
      <c r="D38" s="14"/>
      <c r="E38" s="14"/>
      <c r="F38" s="14" t="s">
        <v>41</v>
      </c>
      <c r="G38" s="4">
        <v>1</v>
      </c>
      <c r="H38" s="4">
        <v>100</v>
      </c>
      <c r="I38" s="10">
        <v>1</v>
      </c>
      <c r="J38" s="11">
        <v>1231731.1599999999</v>
      </c>
      <c r="K38" s="11">
        <v>1231731.1599999999</v>
      </c>
    </row>
    <row r="39" spans="1:11">
      <c r="A39" s="8"/>
      <c r="B39" s="6"/>
      <c r="C39" s="14"/>
      <c r="D39" s="14"/>
      <c r="E39" s="14"/>
      <c r="F39" s="14"/>
      <c r="I39" s="10"/>
      <c r="J39" s="11"/>
      <c r="K39" s="3">
        <f>SUM(K2:K38)</f>
        <v>86517411.104729772</v>
      </c>
    </row>
    <row r="40" spans="1:11">
      <c r="A40" s="12"/>
      <c r="B40" s="6"/>
      <c r="C40" s="8"/>
      <c r="D40" s="8"/>
      <c r="E40" s="8"/>
      <c r="F40" s="8"/>
      <c r="I40" s="10"/>
      <c r="J40" s="11"/>
      <c r="K40" s="11"/>
    </row>
    <row r="41" spans="1:11">
      <c r="A41" s="1" t="s">
        <v>97</v>
      </c>
    </row>
    <row r="42" spans="1:11">
      <c r="A42" s="8" t="s">
        <v>179</v>
      </c>
      <c r="K42" s="11">
        <v>8111.4580800000003</v>
      </c>
    </row>
    <row r="43" spans="1:11">
      <c r="A43" s="8" t="s">
        <v>119</v>
      </c>
      <c r="K43" s="11">
        <v>14831.082180000001</v>
      </c>
    </row>
    <row r="44" spans="1:11">
      <c r="A44" s="8" t="s">
        <v>98</v>
      </c>
      <c r="K44" s="11">
        <v>10643.145120000001</v>
      </c>
    </row>
    <row r="45" spans="1:11">
      <c r="A45" s="8" t="s">
        <v>99</v>
      </c>
      <c r="K45" s="11">
        <v>1727.4055541656242</v>
      </c>
    </row>
    <row r="46" spans="1:11">
      <c r="A46" s="8" t="s">
        <v>180</v>
      </c>
      <c r="G46" s="13"/>
      <c r="K46" s="11">
        <v>16782.082989832368</v>
      </c>
    </row>
    <row r="47" spans="1:11">
      <c r="A47" s="8" t="s">
        <v>90</v>
      </c>
      <c r="K47" s="11">
        <v>1197.79</v>
      </c>
    </row>
    <row r="48" spans="1:11">
      <c r="K48" s="23">
        <f>SUM(K42:K47)</f>
        <v>53292.963923997995</v>
      </c>
    </row>
    <row r="50" spans="1:11">
      <c r="A50" s="1" t="s">
        <v>100</v>
      </c>
    </row>
    <row r="51" spans="1:11" customFormat="1">
      <c r="A51" s="21" t="s">
        <v>0</v>
      </c>
      <c r="B51" s="22" t="s">
        <v>101</v>
      </c>
      <c r="C51" s="21" t="s">
        <v>102</v>
      </c>
      <c r="D51" s="21" t="s">
        <v>103</v>
      </c>
      <c r="E51" s="21" t="s">
        <v>104</v>
      </c>
      <c r="F51" s="20" t="s">
        <v>105</v>
      </c>
      <c r="G51" s="21" t="s">
        <v>106</v>
      </c>
      <c r="H51" s="21" t="s">
        <v>6</v>
      </c>
      <c r="I51" s="21" t="s">
        <v>107</v>
      </c>
      <c r="J51" s="21" t="s">
        <v>4</v>
      </c>
      <c r="K51" s="21"/>
    </row>
    <row r="52" spans="1:11" customFormat="1">
      <c r="A52" s="14" t="s">
        <v>181</v>
      </c>
      <c r="B52" s="15">
        <v>29800</v>
      </c>
      <c r="C52" s="14" t="s">
        <v>182</v>
      </c>
      <c r="D52" s="16">
        <v>43129</v>
      </c>
      <c r="E52" s="16">
        <v>43132</v>
      </c>
      <c r="F52" s="17">
        <v>120134837</v>
      </c>
      <c r="G52" s="14" t="s">
        <v>48</v>
      </c>
      <c r="H52" s="4">
        <v>109.17000000000002</v>
      </c>
      <c r="I52" s="18">
        <v>1100438.1881469267</v>
      </c>
      <c r="J52" s="14" t="s">
        <v>130</v>
      </c>
      <c r="K52" s="18">
        <f>+I52</f>
        <v>1100438.1881469267</v>
      </c>
    </row>
    <row r="53" spans="1:11" customFormat="1">
      <c r="A53" s="14" t="s">
        <v>181</v>
      </c>
      <c r="B53" s="15">
        <v>9100</v>
      </c>
      <c r="C53" s="14" t="s">
        <v>182</v>
      </c>
      <c r="D53" s="16">
        <v>43130</v>
      </c>
      <c r="E53" s="16">
        <v>43133</v>
      </c>
      <c r="F53" s="17">
        <v>37941531</v>
      </c>
      <c r="G53" s="14" t="s">
        <v>48</v>
      </c>
      <c r="H53" s="4">
        <v>109.17000000000002</v>
      </c>
      <c r="I53" s="18">
        <v>347545.39708711178</v>
      </c>
      <c r="J53" s="14" t="s">
        <v>130</v>
      </c>
      <c r="K53" s="18">
        <f>+I53</f>
        <v>347545.39708711178</v>
      </c>
    </row>
    <row r="54" spans="1:11" customFormat="1">
      <c r="A54" s="14"/>
      <c r="B54" s="15"/>
      <c r="C54" s="14"/>
      <c r="D54" s="16"/>
      <c r="E54" s="16"/>
      <c r="F54" s="17"/>
      <c r="G54" s="14"/>
      <c r="H54" s="4"/>
      <c r="I54" s="18"/>
      <c r="J54" s="14"/>
      <c r="K54" s="18"/>
    </row>
    <row r="55" spans="1:11" customFormat="1">
      <c r="A55" s="14"/>
      <c r="B55" s="15"/>
      <c r="C55" s="14"/>
      <c r="D55" s="16"/>
      <c r="E55" s="16"/>
      <c r="F55" s="17"/>
      <c r="G55" s="14"/>
      <c r="H55" s="4"/>
      <c r="I55" s="19"/>
      <c r="J55" s="14"/>
      <c r="K55" s="18"/>
    </row>
    <row r="56" spans="1:11" customFormat="1">
      <c r="A56" s="14"/>
      <c r="B56" s="15"/>
      <c r="C56" s="14"/>
      <c r="D56" s="16"/>
      <c r="E56" s="16"/>
      <c r="F56" s="17"/>
      <c r="G56" s="14"/>
      <c r="H56" s="4"/>
      <c r="I56" s="20">
        <f>SUM(I52:I55)</f>
        <v>1447983.5852340385</v>
      </c>
      <c r="J56" s="14"/>
      <c r="K56" s="20">
        <f>SUM(K52:K55)</f>
        <v>1447983.5852340385</v>
      </c>
    </row>
    <row r="57" spans="1:11" customFormat="1">
      <c r="A57" s="14"/>
      <c r="B57" s="15"/>
      <c r="C57" s="14"/>
      <c r="D57" s="16"/>
      <c r="E57" s="16"/>
      <c r="F57" s="17"/>
      <c r="G57" s="14"/>
      <c r="H57" s="4"/>
      <c r="I57" s="18"/>
      <c r="J57" s="14"/>
      <c r="K57" s="18"/>
    </row>
    <row r="58" spans="1:11" customFormat="1">
      <c r="A58" s="14" t="s">
        <v>183</v>
      </c>
      <c r="B58" s="15">
        <v>1797</v>
      </c>
      <c r="C58" s="14" t="s">
        <v>189</v>
      </c>
      <c r="D58" s="16">
        <v>43130</v>
      </c>
      <c r="E58" s="16">
        <v>43132</v>
      </c>
      <c r="F58" s="17">
        <v>171589.01</v>
      </c>
      <c r="G58" s="14" t="s">
        <v>22</v>
      </c>
      <c r="H58" s="4">
        <v>0.80515297906602257</v>
      </c>
      <c r="I58" s="18">
        <v>213113.55042000001</v>
      </c>
      <c r="J58" s="14" t="s">
        <v>190</v>
      </c>
      <c r="K58" s="18">
        <f>+I58</f>
        <v>213113.55042000001</v>
      </c>
    </row>
    <row r="59" spans="1:11" customFormat="1">
      <c r="A59" s="14" t="s">
        <v>184</v>
      </c>
      <c r="B59" s="15">
        <v>1854</v>
      </c>
      <c r="C59" s="14" t="s">
        <v>189</v>
      </c>
      <c r="D59" s="16">
        <v>43130</v>
      </c>
      <c r="E59" s="16">
        <v>43132</v>
      </c>
      <c r="F59" s="17">
        <v>206784.08</v>
      </c>
      <c r="G59" s="14" t="s">
        <v>41</v>
      </c>
      <c r="H59" s="4">
        <v>1</v>
      </c>
      <c r="I59" s="18">
        <v>206784.08</v>
      </c>
      <c r="J59" s="14" t="s">
        <v>40</v>
      </c>
      <c r="K59" s="18">
        <f t="shared" ref="K59:K64" si="0">+I59</f>
        <v>206784.08</v>
      </c>
    </row>
    <row r="60" spans="1:11" customFormat="1">
      <c r="A60" s="14" t="s">
        <v>185</v>
      </c>
      <c r="B60" s="15">
        <v>12305</v>
      </c>
      <c r="C60" s="14" t="s">
        <v>189</v>
      </c>
      <c r="D60" s="16">
        <v>43130</v>
      </c>
      <c r="E60" s="16">
        <v>43132</v>
      </c>
      <c r="F60" s="17">
        <v>1643121.51</v>
      </c>
      <c r="G60" s="14" t="s">
        <v>56</v>
      </c>
      <c r="H60" s="4">
        <v>7.7105000000000006</v>
      </c>
      <c r="I60" s="18">
        <v>213101.81051812461</v>
      </c>
      <c r="J60" s="14" t="s">
        <v>55</v>
      </c>
      <c r="K60" s="18">
        <f t="shared" si="0"/>
        <v>213101.81051812461</v>
      </c>
    </row>
    <row r="61" spans="1:11" customFormat="1">
      <c r="A61" s="14" t="s">
        <v>186</v>
      </c>
      <c r="B61" s="15">
        <v>55200</v>
      </c>
      <c r="C61" s="14" t="s">
        <v>189</v>
      </c>
      <c r="D61" s="16">
        <v>43130</v>
      </c>
      <c r="E61" s="16">
        <v>43133</v>
      </c>
      <c r="F61" s="17">
        <v>186141.27</v>
      </c>
      <c r="G61" s="14" t="s">
        <v>69</v>
      </c>
      <c r="H61" s="4">
        <v>1.3117000000000001</v>
      </c>
      <c r="I61" s="18">
        <v>141908.41655866432</v>
      </c>
      <c r="J61" s="14" t="s">
        <v>68</v>
      </c>
      <c r="K61" s="18">
        <f t="shared" si="0"/>
        <v>141908.41655866432</v>
      </c>
    </row>
    <row r="62" spans="1:11" customFormat="1">
      <c r="A62" s="14" t="s">
        <v>186</v>
      </c>
      <c r="B62" s="15">
        <v>123500</v>
      </c>
      <c r="C62" s="14" t="s">
        <v>189</v>
      </c>
      <c r="D62" s="16">
        <v>43129</v>
      </c>
      <c r="E62" s="16">
        <v>43132</v>
      </c>
      <c r="F62" s="17">
        <v>418382.05</v>
      </c>
      <c r="G62" s="14" t="s">
        <v>69</v>
      </c>
      <c r="H62" s="4">
        <v>1.3117000000000001</v>
      </c>
      <c r="I62" s="18">
        <v>318961.69093542726</v>
      </c>
      <c r="J62" s="14" t="s">
        <v>68</v>
      </c>
      <c r="K62" s="18">
        <f t="shared" si="0"/>
        <v>318961.69093542726</v>
      </c>
    </row>
    <row r="63" spans="1:11" customFormat="1">
      <c r="A63" s="14" t="s">
        <v>187</v>
      </c>
      <c r="B63" s="15">
        <v>8000</v>
      </c>
      <c r="C63" s="14" t="s">
        <v>189</v>
      </c>
      <c r="D63" s="16">
        <v>43129</v>
      </c>
      <c r="E63" s="16">
        <v>43132</v>
      </c>
      <c r="F63" s="17">
        <v>50204459</v>
      </c>
      <c r="G63" s="14" t="s">
        <v>48</v>
      </c>
      <c r="H63" s="4">
        <v>109.17000000000002</v>
      </c>
      <c r="I63" s="18">
        <v>459874.1320875698</v>
      </c>
      <c r="J63" s="14" t="s">
        <v>82</v>
      </c>
      <c r="K63" s="18">
        <f t="shared" si="0"/>
        <v>459874.1320875698</v>
      </c>
    </row>
    <row r="64" spans="1:11" customFormat="1">
      <c r="A64" s="14" t="s">
        <v>188</v>
      </c>
      <c r="B64" s="15">
        <v>2244</v>
      </c>
      <c r="C64" s="14" t="s">
        <v>189</v>
      </c>
      <c r="D64" s="16">
        <v>43130</v>
      </c>
      <c r="E64" s="16">
        <v>43132</v>
      </c>
      <c r="F64" s="17">
        <v>32770.31</v>
      </c>
      <c r="G64" s="14" t="s">
        <v>125</v>
      </c>
      <c r="H64" s="4">
        <v>0.70472163495419304</v>
      </c>
      <c r="I64" s="18">
        <v>46501.069889999999</v>
      </c>
      <c r="J64" s="14" t="s">
        <v>86</v>
      </c>
      <c r="K64" s="18">
        <f t="shared" si="0"/>
        <v>46501.069889999999</v>
      </c>
    </row>
    <row r="65" spans="1:11" customFormat="1">
      <c r="A65" s="14"/>
      <c r="B65" s="15"/>
      <c r="C65" s="14"/>
      <c r="D65" s="16"/>
      <c r="E65" s="16"/>
      <c r="F65" s="17"/>
      <c r="G65" s="14"/>
      <c r="H65" s="4"/>
      <c r="I65" s="18"/>
      <c r="J65" s="14"/>
      <c r="K65" s="18"/>
    </row>
    <row r="66" spans="1:11" customFormat="1">
      <c r="A66" s="14"/>
      <c r="B66" s="15"/>
      <c r="C66" s="14"/>
      <c r="D66" s="16"/>
      <c r="E66" s="16"/>
      <c r="F66" s="17"/>
      <c r="G66" s="14"/>
      <c r="H66" s="4"/>
      <c r="I66" s="18"/>
      <c r="J66" s="14"/>
      <c r="K66" s="18"/>
    </row>
    <row r="67" spans="1:11">
      <c r="I67" s="23">
        <f>SUM(I58:I66)</f>
        <v>1600244.7504097861</v>
      </c>
      <c r="K67" s="23">
        <f>SUM(K58:K66)</f>
        <v>1600244.7504097861</v>
      </c>
    </row>
    <row r="71" spans="1:11">
      <c r="K71" s="24">
        <f>+K39+K48-K56+K67</f>
        <v>86722965.233829498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2017-09-25T23:43:50Z</dcterms:created>
  <dcterms:modified xsi:type="dcterms:W3CDTF">2018-02-28T03:45:49Z</dcterms:modified>
</cp:coreProperties>
</file>