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7-9\Monthly Uploads\"/>
    </mc:Choice>
  </mc:AlternateContent>
  <bookViews>
    <workbookView xWindow="0" yWindow="0" windowWidth="20610" windowHeight="8625" xr2:uid="{27FB9216-E734-446D-AD1D-FE42C5C43899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K61" i="1"/>
  <c r="K60" i="1"/>
  <c r="K59" i="1"/>
  <c r="K58" i="1"/>
  <c r="K54" i="1"/>
  <c r="K37" i="1"/>
  <c r="K69" i="1"/>
  <c r="K73" i="1" s="1"/>
  <c r="I69" i="1"/>
  <c r="I68" i="1"/>
  <c r="I67" i="1"/>
  <c r="I66" i="1"/>
  <c r="I65" i="1"/>
  <c r="I64" i="1"/>
  <c r="I61" i="1"/>
  <c r="I60" i="1"/>
  <c r="I59" i="1"/>
  <c r="I58" i="1"/>
  <c r="I62" i="1" s="1"/>
</calcChain>
</file>

<file path=xl/sharedStrings.xml><?xml version="1.0" encoding="utf-8"?>
<sst xmlns="http://schemas.openxmlformats.org/spreadsheetml/2006/main" count="248" uniqueCount="182">
  <si>
    <t>Name</t>
  </si>
  <si>
    <t>SS Share</t>
  </si>
  <si>
    <t>CUSIP</t>
  </si>
  <si>
    <t>SEDOL</t>
  </si>
  <si>
    <t>Ticker</t>
  </si>
  <si>
    <t>currency</t>
  </si>
  <si>
    <t>FX rate</t>
  </si>
  <si>
    <t>local price BB</t>
  </si>
  <si>
    <t>base price</t>
  </si>
  <si>
    <t>local MV</t>
  </si>
  <si>
    <t>base MV</t>
  </si>
  <si>
    <t>ASHTEAD GROUP PLC</t>
  </si>
  <si>
    <t>005367008</t>
  </si>
  <si>
    <t>0053673</t>
  </si>
  <si>
    <t>AHT LN</t>
  </si>
  <si>
    <t>GBp</t>
  </si>
  <si>
    <t>ASM PACIFIC TECHNOLOGY</t>
  </si>
  <si>
    <t>600245005</t>
  </si>
  <si>
    <t>6002453</t>
  </si>
  <si>
    <t>522 HK</t>
  </si>
  <si>
    <t>HKD</t>
  </si>
  <si>
    <t>BXC8BS904</t>
  </si>
  <si>
    <t>BXC8BS7</t>
  </si>
  <si>
    <t>ATCOA SS</t>
  </si>
  <si>
    <t>SEK</t>
  </si>
  <si>
    <t>BANCO BILBAO VIZCAYA ARGENTA</t>
  </si>
  <si>
    <t>550190904</t>
  </si>
  <si>
    <t>5501906</t>
  </si>
  <si>
    <t>BBVA SM</t>
  </si>
  <si>
    <t>EUR</t>
  </si>
  <si>
    <t>BEIERSDORF AG</t>
  </si>
  <si>
    <t>510740905</t>
  </si>
  <si>
    <t>5107401</t>
  </si>
  <si>
    <t>BREMBO SPA</t>
  </si>
  <si>
    <t>BF3798902</t>
  </si>
  <si>
    <t>BF37983</t>
  </si>
  <si>
    <t>BRE IM</t>
  </si>
  <si>
    <t>BUZZI UNICEM SPA</t>
  </si>
  <si>
    <t>578220907</t>
  </si>
  <si>
    <t>5782206</t>
  </si>
  <si>
    <t>BZU IM</t>
  </si>
  <si>
    <t>EUROFINS SCIENTIFIC</t>
  </si>
  <si>
    <t>597264902</t>
  </si>
  <si>
    <t>5972643</t>
  </si>
  <si>
    <t>ERF FP</t>
  </si>
  <si>
    <t>FIAT CHRYSLER AUTOMOBILES NV</t>
  </si>
  <si>
    <t>ACI09N1H7</t>
  </si>
  <si>
    <t>BRJFWP3</t>
  </si>
  <si>
    <t>FCA IM</t>
  </si>
  <si>
    <t>GALAXY ENTERTAINMENT GROUP L</t>
  </si>
  <si>
    <t>646587006</t>
  </si>
  <si>
    <t>6465874</t>
  </si>
  <si>
    <t>27 HK</t>
  </si>
  <si>
    <t>GEDI GRUPPO EDITORIALE SPA</t>
  </si>
  <si>
    <t>583620901</t>
  </si>
  <si>
    <t>5836200</t>
  </si>
  <si>
    <t>GEDI IM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</si>
  <si>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</si>
  <si>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</si>
  <si>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</si>
  <si>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</si>
  <si>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</si>
  <si>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</si>
  <si>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</si>
  <si>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</si>
  <si>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</si>
  <si>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4943510</t>
  </si>
  <si>
    <t>KEYENCE CORP</t>
  </si>
  <si>
    <t>649099009</t>
  </si>
  <si>
    <t>6490995</t>
  </si>
  <si>
    <t>6861 JP</t>
  </si>
  <si>
    <t>JPY</t>
  </si>
  <si>
    <t>KOITO MANUFACTURING CO LTD</t>
  </si>
  <si>
    <t>649632007</t>
  </si>
  <si>
    <t>6496324</t>
  </si>
  <si>
    <t>7276 JP</t>
  </si>
  <si>
    <t>KONINKLIJKE PHILIPS NV</t>
  </si>
  <si>
    <t>598662906</t>
  </si>
  <si>
    <t>5986622</t>
  </si>
  <si>
    <t>PHIA NA</t>
  </si>
  <si>
    <t>MARINE HARVEST</t>
  </si>
  <si>
    <t>B02L48900</t>
  </si>
  <si>
    <t>B02L486</t>
  </si>
  <si>
    <t>MHG NO</t>
  </si>
  <si>
    <t>NOK</t>
  </si>
  <si>
    <t>B00L2M903</t>
  </si>
  <si>
    <t>B00L2M8</t>
  </si>
  <si>
    <t>MIC SS</t>
  </si>
  <si>
    <t>OMRON CORP</t>
  </si>
  <si>
    <t>665942009</t>
  </si>
  <si>
    <t>6659428</t>
  </si>
  <si>
    <t>6645 JP</t>
  </si>
  <si>
    <t>PERSOL HOLDINGS CO LTD</t>
  </si>
  <si>
    <t>B3CY70909</t>
  </si>
  <si>
    <t>B3CY709</t>
  </si>
  <si>
    <t>2181 JP</t>
  </si>
  <si>
    <t>PIGEON CORP</t>
  </si>
  <si>
    <t>668808900</t>
  </si>
  <si>
    <t>6688080</t>
  </si>
  <si>
    <t>7956 JP</t>
  </si>
  <si>
    <t>SEKISUI HOUSE LTD</t>
  </si>
  <si>
    <t>679390005</t>
  </si>
  <si>
    <t>6793906</t>
  </si>
  <si>
    <t>1928 JP</t>
  </si>
  <si>
    <t>SINGAPORE TECH ENGINEERING</t>
  </si>
  <si>
    <t>604321901</t>
  </si>
  <si>
    <t>6043214</t>
  </si>
  <si>
    <t>STE SP</t>
  </si>
  <si>
    <t>SGD</t>
  </si>
  <si>
    <t>SITC INTERNATIONAL HOLDINGS</t>
  </si>
  <si>
    <t>B61X7R907</t>
  </si>
  <si>
    <t>B61X7R5</t>
  </si>
  <si>
    <t>1308 HK</t>
  </si>
  <si>
    <t>SOCIETE GENERALE SA</t>
  </si>
  <si>
    <t>596651901</t>
  </si>
  <si>
    <t>5966516</t>
  </si>
  <si>
    <t>GLE FP</t>
  </si>
  <si>
    <t>SPAREBANK 1 SR BANK ASA</t>
  </si>
  <si>
    <t>B40JTQ902</t>
  </si>
  <si>
    <t>B40JTQ3</t>
  </si>
  <si>
    <t>SRBANK NO</t>
  </si>
  <si>
    <t>TOPRE CORP</t>
  </si>
  <si>
    <t>689492007</t>
  </si>
  <si>
    <t>6894928</t>
  </si>
  <si>
    <t>5975 JP</t>
  </si>
  <si>
    <t>TOTO LTD</t>
  </si>
  <si>
    <t>689746006</t>
  </si>
  <si>
    <t>6897466</t>
  </si>
  <si>
    <t>5332 JP</t>
  </si>
  <si>
    <t>TRAVIS PERKINS PLC</t>
  </si>
  <si>
    <t>077396000</t>
  </si>
  <si>
    <t>0773960</t>
  </si>
  <si>
    <t>TPK LN</t>
  </si>
  <si>
    <t>UNICREDIT SPA</t>
  </si>
  <si>
    <t>BYMXPS901</t>
  </si>
  <si>
    <t>BYMXPS7</t>
  </si>
  <si>
    <t>UCG IM</t>
  </si>
  <si>
    <t>STRS LIQUIDITY FUND</t>
  </si>
  <si>
    <t>8322049D5</t>
  </si>
  <si>
    <t>ATLAS COPCO AB A SHS</t>
  </si>
  <si>
    <t>HELLA KGAA HUECK + CO</t>
  </si>
  <si>
    <t>MILLICOM INTL CELLULAR SDR</t>
  </si>
  <si>
    <t>SMITHS GROUP PLC</t>
  </si>
  <si>
    <t>WEIR GROUP PLC/THE</t>
  </si>
  <si>
    <t>JAPANESE YEN</t>
  </si>
  <si>
    <t>BEI GY</t>
  </si>
  <si>
    <t>HLE GY</t>
  </si>
  <si>
    <t>INH GY</t>
  </si>
  <si>
    <t>B1WY23900</t>
  </si>
  <si>
    <t>B1WY233</t>
  </si>
  <si>
    <t>SMIN LN</t>
  </si>
  <si>
    <t>094658903</t>
  </si>
  <si>
    <t>0946580</t>
  </si>
  <si>
    <t>WEIR LN</t>
  </si>
  <si>
    <t>Accruals</t>
  </si>
  <si>
    <t>GALAXY ENTERTAINMENT GROUP L COMMON STOCK</t>
  </si>
  <si>
    <t>HELLA KGAA HUECK + CO COMMON STOCK</t>
  </si>
  <si>
    <t>INDUS HOLDING AG COMMON STOCK</t>
  </si>
  <si>
    <t>KEYENCE CORP COMMON STOCK</t>
  </si>
  <si>
    <t>KOITO MANUFACTURING CO LTD COMMON STOCK</t>
  </si>
  <si>
    <t>OMRON CORP COMMON STOCK</t>
  </si>
  <si>
    <t>PANDORA A/S COMMON STOCK DKK1.0</t>
  </si>
  <si>
    <t>PERSOL HOLDINGS CO LTD COMMON STOCK</t>
  </si>
  <si>
    <t>PIGEON CORP COMMON STOCK</t>
  </si>
  <si>
    <t>TOPRE CORP COMMON STOCK</t>
  </si>
  <si>
    <t>TOTO LTD COMMON STOCK</t>
  </si>
  <si>
    <t>TRAVIS PERKINS PLC COMMON STOCK GBP.1</t>
  </si>
  <si>
    <t>WEIR GROUP PLC/THE COMMON STOCK GBP.125</t>
  </si>
  <si>
    <t>Pending Trades</t>
  </si>
  <si>
    <t>SMITHS GROUP PLC COMMON STOCK GBP.375</t>
  </si>
  <si>
    <t>BUY</t>
  </si>
  <si>
    <t>GBP</t>
  </si>
  <si>
    <t>ICON PLC COMMON STOCK EUR.06</t>
  </si>
  <si>
    <t>EUROFINS SCIENTIFIC COMMON STOCK EUR.1</t>
  </si>
  <si>
    <t>SELL</t>
  </si>
  <si>
    <t>Shares</t>
  </si>
  <si>
    <t>Direction</t>
  </si>
  <si>
    <t>Trade Date</t>
  </si>
  <si>
    <t>Settle Date</t>
  </si>
  <si>
    <t>Local value</t>
  </si>
  <si>
    <t>FX</t>
  </si>
  <si>
    <t>Base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</si>
</sst>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43" fontId="0" fillId="0" borderId="1" xfId="1" applyFont="1" applyFill="1" applyBorder="1"/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167" fontId="0" fillId="0" borderId="0" xfId="1" applyNumberFormat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73"/>
  <sheetViews>
    <sheetView tabSelected="1" workbookViewId="0">
      <pane xSplit="1" ySplit="1" topLeftCell="B51" activePane="bottomRight" state="frozen"/>
      <selection pane="topRight" activeCell="B1" sqref="B1"/>
      <selection pane="bottomLeft" activeCell="A2" sqref="A2"/>
      <selection pane="bottomRight" activeCell="F72" sqref="F72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6" width="14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>
      <c r="A2" s="5" t="s">
        <v>11</v>
      </c>
      <c r="B2" s="6">
        <v>112759</v>
      </c>
      <c r="C2" s="8" t="s">
        <v>12</v>
      </c>
      <c r="D2" s="4" t="s">
        <v>13</v>
      </c>
      <c r="E2" s="4" t="s">
        <v>14</v>
      </c>
      <c r="F2" s="4" t="s">
        <v>15</v>
      </c>
      <c r="G2" s="4">
        <v>0.74650000000000005</v>
      </c>
      <c r="H2" s="7">
        <v>17.989999999999998</v>
      </c>
      <c r="I2" s="10">
        <v>24.099129269926319</v>
      </c>
      <c r="J2" s="11">
        <v>2028534.41</v>
      </c>
      <c r="K2" s="11">
        <v>2717393.7173476219</v>
      </c>
    </row>
    <row r="3" spans="1:11">
      <c r="A3" s="5" t="s">
        <v>16</v>
      </c>
      <c r="B3" s="6">
        <v>82100</v>
      </c>
      <c r="C3" s="8" t="s">
        <v>17</v>
      </c>
      <c r="D3" s="4" t="s">
        <v>18</v>
      </c>
      <c r="E3" s="4" t="s">
        <v>19</v>
      </c>
      <c r="F3" s="4" t="s">
        <v>20</v>
      </c>
      <c r="G3" s="4">
        <v>7.8109999999999999</v>
      </c>
      <c r="H3" s="4">
        <v>112.5</v>
      </c>
      <c r="I3" s="10">
        <v>14.402765330943541</v>
      </c>
      <c r="J3" s="11">
        <v>9236250</v>
      </c>
      <c r="K3" s="11">
        <v>1182467.0336704648</v>
      </c>
    </row>
    <row r="4" spans="1:11">
      <c r="A4" s="5" t="s">
        <v>139</v>
      </c>
      <c r="B4" s="6">
        <v>42348</v>
      </c>
      <c r="C4" s="8" t="s">
        <v>21</v>
      </c>
      <c r="D4" s="4" t="s">
        <v>22</v>
      </c>
      <c r="E4" s="4" t="s">
        <v>23</v>
      </c>
      <c r="F4" s="4" t="s">
        <v>24</v>
      </c>
      <c r="G4" s="4">
        <v>8.1479999999999997</v>
      </c>
      <c r="H4" s="4">
        <v>344.9</v>
      </c>
      <c r="I4" s="10">
        <v>42.329405989199806</v>
      </c>
      <c r="J4" s="11">
        <v>14605825.199999999</v>
      </c>
      <c r="K4" s="11">
        <v>1792565.6848306335</v>
      </c>
    </row>
    <row r="5" spans="1:11">
      <c r="A5" s="5" t="s">
        <v>25</v>
      </c>
      <c r="B5" s="6">
        <v>236549</v>
      </c>
      <c r="C5" s="8" t="s">
        <v>26</v>
      </c>
      <c r="D5" s="4" t="s">
        <v>27</v>
      </c>
      <c r="E5" s="4" t="s">
        <v>28</v>
      </c>
      <c r="F5" s="4" t="s">
        <v>29</v>
      </c>
      <c r="G5" s="4">
        <v>0.84640000000000004</v>
      </c>
      <c r="H5" s="4">
        <v>7.5609999999999999</v>
      </c>
      <c r="I5" s="10">
        <v>8.9331285444234396</v>
      </c>
      <c r="J5" s="11">
        <v>1788546.9890000001</v>
      </c>
      <c r="K5" s="11">
        <v>2113122.6240548203</v>
      </c>
    </row>
    <row r="6" spans="1:11">
      <c r="A6" s="5" t="s">
        <v>30</v>
      </c>
      <c r="B6" s="6">
        <v>21788</v>
      </c>
      <c r="C6" s="8" t="s">
        <v>31</v>
      </c>
      <c r="D6" s="4" t="s">
        <v>32</v>
      </c>
      <c r="E6" s="4" t="s">
        <v>145</v>
      </c>
      <c r="F6" s="4" t="s">
        <v>29</v>
      </c>
      <c r="G6" s="4">
        <v>0.84640000000000004</v>
      </c>
      <c r="H6" s="4">
        <v>91.03</v>
      </c>
      <c r="I6" s="10">
        <v>107.54962192816635</v>
      </c>
      <c r="J6" s="11">
        <v>1983361.6400000001</v>
      </c>
      <c r="K6" s="11">
        <v>2343291.1625708882</v>
      </c>
    </row>
    <row r="7" spans="1:11">
      <c r="A7" s="5" t="s">
        <v>33</v>
      </c>
      <c r="B7" s="6">
        <v>50166</v>
      </c>
      <c r="C7" s="8" t="s">
        <v>34</v>
      </c>
      <c r="D7" s="4" t="s">
        <v>35</v>
      </c>
      <c r="E7" s="4" t="s">
        <v>36</v>
      </c>
      <c r="F7" s="4" t="s">
        <v>29</v>
      </c>
      <c r="G7" s="4">
        <v>0.84640000000000004</v>
      </c>
      <c r="H7" s="4">
        <v>14.32</v>
      </c>
      <c r="I7" s="10">
        <v>16.918714555765597</v>
      </c>
      <c r="J7" s="11">
        <v>718377.12</v>
      </c>
      <c r="K7" s="11">
        <v>848744.2344045369</v>
      </c>
    </row>
    <row r="8" spans="1:11">
      <c r="A8" s="5" t="s">
        <v>37</v>
      </c>
      <c r="B8" s="6">
        <v>103310</v>
      </c>
      <c r="C8" s="8" t="s">
        <v>38</v>
      </c>
      <c r="D8" s="4" t="s">
        <v>39</v>
      </c>
      <c r="E8" s="4" t="s">
        <v>40</v>
      </c>
      <c r="F8" s="4" t="s">
        <v>29</v>
      </c>
      <c r="G8" s="4">
        <v>0.84640000000000004</v>
      </c>
      <c r="H8" s="4">
        <v>22.84</v>
      </c>
      <c r="I8" s="10">
        <v>26.984877126654062</v>
      </c>
      <c r="J8" s="11">
        <v>2359600.4</v>
      </c>
      <c r="K8" s="11">
        <v>2787807.655954631</v>
      </c>
    </row>
    <row r="9" spans="1:11">
      <c r="A9" s="5" t="s">
        <v>41</v>
      </c>
      <c r="B9" s="6">
        <v>3962</v>
      </c>
      <c r="C9" s="8" t="s">
        <v>42</v>
      </c>
      <c r="D9" s="4" t="s">
        <v>43</v>
      </c>
      <c r="E9" s="4" t="s">
        <v>44</v>
      </c>
      <c r="F9" s="4" t="s">
        <v>29</v>
      </c>
      <c r="G9" s="4">
        <v>0.84640000000000004</v>
      </c>
      <c r="H9" s="7">
        <v>534.6</v>
      </c>
      <c r="I9" s="10">
        <v>631.61625708884685</v>
      </c>
      <c r="J9" s="11">
        <v>2118085.2000000002</v>
      </c>
      <c r="K9" s="11">
        <v>2502463.6105860113</v>
      </c>
    </row>
    <row r="10" spans="1:11">
      <c r="A10" s="5" t="s">
        <v>45</v>
      </c>
      <c r="B10" s="6">
        <v>168821</v>
      </c>
      <c r="C10" s="8" t="s">
        <v>46</v>
      </c>
      <c r="D10" s="4" t="s">
        <v>47</v>
      </c>
      <c r="E10" s="4" t="s">
        <v>48</v>
      </c>
      <c r="F10" s="4" t="s">
        <v>29</v>
      </c>
      <c r="G10" s="4">
        <v>0.84640000000000004</v>
      </c>
      <c r="H10" s="7">
        <v>15.16</v>
      </c>
      <c r="I10" s="10">
        <v>17.911153119092628</v>
      </c>
      <c r="J10" s="11">
        <v>2559326.36</v>
      </c>
      <c r="K10" s="11">
        <v>3023778.7807183363</v>
      </c>
    </row>
    <row r="11" spans="1:11">
      <c r="A11" s="5" t="s">
        <v>49</v>
      </c>
      <c r="B11" s="6">
        <v>421197</v>
      </c>
      <c r="C11" s="8" t="s">
        <v>50</v>
      </c>
      <c r="D11" s="4" t="s">
        <v>51</v>
      </c>
      <c r="E11" s="4" t="s">
        <v>52</v>
      </c>
      <c r="F11" s="4" t="s">
        <v>20</v>
      </c>
      <c r="G11" s="4">
        <v>7.8109999999999999</v>
      </c>
      <c r="H11" s="4">
        <v>55</v>
      </c>
      <c r="I11" s="10">
        <v>7.0413519395723982</v>
      </c>
      <c r="J11" s="11">
        <v>23165835</v>
      </c>
      <c r="K11" s="11">
        <v>2965796.3128920756</v>
      </c>
    </row>
    <row r="12" spans="1:11">
      <c r="A12" s="5" t="s">
        <v>53</v>
      </c>
      <c r="B12" s="6">
        <v>9771</v>
      </c>
      <c r="C12" s="8" t="s">
        <v>54</v>
      </c>
      <c r="D12" s="4" t="s">
        <v>55</v>
      </c>
      <c r="E12" s="4" t="s">
        <v>56</v>
      </c>
      <c r="F12" s="4" t="s">
        <v>29</v>
      </c>
      <c r="G12" s="4">
        <v>0.84640000000000004</v>
      </c>
      <c r="H12" s="7">
        <v>0.75</v>
      </c>
      <c r="I12" s="10">
        <v>0.88610586011342152</v>
      </c>
      <c r="J12" s="11">
        <v>7328.25</v>
      </c>
      <c r="K12" s="11">
        <v>8658.140359168241</v>
      </c>
    </row>
    <row r="13" spans="1:11">
      <c r="A13" s="5" t="s">
        <v>140</v>
      </c>
      <c r="B13" s="6">
        <v>49212</v>
      </c>
      <c r="C13" s="8" t="s">
        <v>57</v>
      </c>
      <c r="D13" s="4" t="s">
        <v>58</v>
      </c>
      <c r="E13" s="4" t="s">
        <v>146</v>
      </c>
      <c r="F13" s="4" t="s">
        <v>29</v>
      </c>
      <c r="G13" s="4">
        <v>0.84640000000000004</v>
      </c>
      <c r="H13" s="4">
        <v>49.875</v>
      </c>
      <c r="I13" s="10">
        <v>58.926039697542528</v>
      </c>
      <c r="J13" s="11">
        <v>2454448.5</v>
      </c>
      <c r="K13" s="11">
        <v>2899868.2655954631</v>
      </c>
    </row>
    <row r="14" spans="1:11">
      <c r="A14" s="5" t="s">
        <v>59</v>
      </c>
      <c r="B14" s="6">
        <v>19503</v>
      </c>
      <c r="C14" s="8" t="s">
        <v>60</v>
      </c>
      <c r="D14" s="4" t="s">
        <v>61</v>
      </c>
      <c r="E14" s="4" t="s">
        <v>62</v>
      </c>
      <c r="F14" s="4" t="s">
        <v>63</v>
      </c>
      <c r="G14" s="4">
        <v>1</v>
      </c>
      <c r="H14" s="9">
        <v>113.88</v>
      </c>
      <c r="I14" s="10">
        <v>113.88</v>
      </c>
      <c r="J14" s="11">
        <v>2221001.64</v>
      </c>
      <c r="K14" s="11">
        <v>2221001.64</v>
      </c>
    </row>
    <row r="15" spans="1:11">
      <c r="A15" s="5" t="s">
        <v>64</v>
      </c>
      <c r="B15" s="6">
        <v>24067</v>
      </c>
      <c r="C15" s="8" t="s">
        <v>65</v>
      </c>
      <c r="D15" s="4" t="s">
        <v>66</v>
      </c>
      <c r="E15" s="4" t="s">
        <v>147</v>
      </c>
      <c r="F15" s="4" t="s">
        <v>29</v>
      </c>
      <c r="G15" s="4">
        <v>0.84640000000000004</v>
      </c>
      <c r="H15" s="4">
        <v>62.57</v>
      </c>
      <c r="I15" s="10">
        <v>73.924858223062373</v>
      </c>
      <c r="J15" s="11">
        <v>1505872.19</v>
      </c>
      <c r="K15" s="11">
        <v>1779149.562854442</v>
      </c>
    </row>
    <row r="16" spans="1:11">
      <c r="A16" s="5" t="s">
        <v>67</v>
      </c>
      <c r="B16" s="6">
        <v>5800</v>
      </c>
      <c r="C16" s="8" t="s">
        <v>68</v>
      </c>
      <c r="D16" s="4" t="s">
        <v>69</v>
      </c>
      <c r="E16" s="4" t="s">
        <v>70</v>
      </c>
      <c r="F16" s="4" t="s">
        <v>71</v>
      </c>
      <c r="G16" s="4">
        <v>112.51</v>
      </c>
      <c r="H16" s="7">
        <v>59750</v>
      </c>
      <c r="I16" s="10">
        <v>531.06390543062832</v>
      </c>
      <c r="J16" s="11">
        <v>346550000</v>
      </c>
      <c r="K16" s="11">
        <v>3080170.6514976444</v>
      </c>
    </row>
    <row r="17" spans="1:11">
      <c r="A17" s="5" t="s">
        <v>72</v>
      </c>
      <c r="B17" s="6">
        <v>41800</v>
      </c>
      <c r="C17" s="8" t="s">
        <v>73</v>
      </c>
      <c r="D17" s="4" t="s">
        <v>74</v>
      </c>
      <c r="E17" s="4" t="s">
        <v>75</v>
      </c>
      <c r="F17" s="4" t="s">
        <v>71</v>
      </c>
      <c r="G17" s="4">
        <v>112.51</v>
      </c>
      <c r="H17" s="7">
        <v>7060</v>
      </c>
      <c r="I17" s="10">
        <v>62.749977779752911</v>
      </c>
      <c r="J17" s="11">
        <v>295108000</v>
      </c>
      <c r="K17" s="11">
        <v>2622949.0711936718</v>
      </c>
    </row>
    <row r="18" spans="1:11">
      <c r="A18" s="5" t="s">
        <v>76</v>
      </c>
      <c r="B18" s="6">
        <v>20609</v>
      </c>
      <c r="C18" s="8" t="s">
        <v>77</v>
      </c>
      <c r="D18" s="4" t="s">
        <v>78</v>
      </c>
      <c r="E18" s="4" t="s">
        <v>79</v>
      </c>
      <c r="F18" s="4" t="s">
        <v>29</v>
      </c>
      <c r="G18" s="4">
        <v>0.84640000000000004</v>
      </c>
      <c r="H18" s="7">
        <v>34.93</v>
      </c>
      <c r="I18" s="10">
        <v>41.268903591682417</v>
      </c>
      <c r="J18" s="11">
        <v>719872.37</v>
      </c>
      <c r="K18" s="11">
        <v>850510.83412098291</v>
      </c>
    </row>
    <row r="19" spans="1:11">
      <c r="A19" s="5" t="s">
        <v>80</v>
      </c>
      <c r="B19" s="6">
        <v>185171</v>
      </c>
      <c r="C19" s="8" t="s">
        <v>81</v>
      </c>
      <c r="D19" s="4" t="s">
        <v>82</v>
      </c>
      <c r="E19" s="4" t="s">
        <v>83</v>
      </c>
      <c r="F19" s="4" t="s">
        <v>84</v>
      </c>
      <c r="G19" s="4">
        <v>7.9626000000000001</v>
      </c>
      <c r="H19" s="7">
        <v>157.5</v>
      </c>
      <c r="I19" s="10">
        <v>19.779971366136689</v>
      </c>
      <c r="J19" s="11">
        <v>29164432.5</v>
      </c>
      <c r="K19" s="11">
        <v>3662677.0778388968</v>
      </c>
    </row>
    <row r="20" spans="1:11">
      <c r="A20" s="5" t="s">
        <v>141</v>
      </c>
      <c r="B20" s="6">
        <v>43051</v>
      </c>
      <c r="C20" s="8" t="s">
        <v>85</v>
      </c>
      <c r="D20" s="4" t="s">
        <v>86</v>
      </c>
      <c r="E20" s="4" t="s">
        <v>87</v>
      </c>
      <c r="F20" s="4" t="s">
        <v>24</v>
      </c>
      <c r="G20" s="4">
        <v>8.1479999999999997</v>
      </c>
      <c r="H20" s="4">
        <v>537.5</v>
      </c>
      <c r="I20" s="10">
        <v>65.967108492881692</v>
      </c>
      <c r="J20" s="11">
        <v>23139912.5</v>
      </c>
      <c r="K20" s="11">
        <v>2839949.9877270497</v>
      </c>
    </row>
    <row r="21" spans="1:11">
      <c r="A21" s="5" t="s">
        <v>88</v>
      </c>
      <c r="B21" s="6">
        <v>60600</v>
      </c>
      <c r="C21" s="8" t="s">
        <v>89</v>
      </c>
      <c r="D21" s="4" t="s">
        <v>90</v>
      </c>
      <c r="E21" s="4" t="s">
        <v>91</v>
      </c>
      <c r="F21" s="4" t="s">
        <v>71</v>
      </c>
      <c r="G21" s="4">
        <v>112.51</v>
      </c>
      <c r="H21" s="7">
        <v>5730</v>
      </c>
      <c r="I21" s="10">
        <v>50.928806328326367</v>
      </c>
      <c r="J21" s="11">
        <v>347238000</v>
      </c>
      <c r="K21" s="11">
        <v>3086285.6634965776</v>
      </c>
    </row>
    <row r="22" spans="1:11">
      <c r="A22" s="5" t="s">
        <v>92</v>
      </c>
      <c r="B22" s="6">
        <v>114500</v>
      </c>
      <c r="C22" s="8" t="s">
        <v>93</v>
      </c>
      <c r="D22" s="4" t="s">
        <v>94</v>
      </c>
      <c r="E22" s="4" t="s">
        <v>95</v>
      </c>
      <c r="F22" s="4" t="s">
        <v>71</v>
      </c>
      <c r="G22" s="4">
        <v>112.51</v>
      </c>
      <c r="H22" s="7">
        <v>2623</v>
      </c>
      <c r="I22" s="10">
        <v>23.313483245933693</v>
      </c>
      <c r="J22" s="11">
        <v>300333500</v>
      </c>
      <c r="K22" s="11">
        <v>2669393.8316594078</v>
      </c>
    </row>
    <row r="23" spans="1:11">
      <c r="A23" s="5" t="s">
        <v>96</v>
      </c>
      <c r="B23" s="6">
        <v>76800</v>
      </c>
      <c r="C23" s="8" t="s">
        <v>97</v>
      </c>
      <c r="D23" s="4" t="s">
        <v>98</v>
      </c>
      <c r="E23" s="4" t="s">
        <v>99</v>
      </c>
      <c r="F23" s="4" t="s">
        <v>71</v>
      </c>
      <c r="G23" s="4">
        <v>112.51</v>
      </c>
      <c r="H23" s="7">
        <v>3845</v>
      </c>
      <c r="I23" s="10">
        <v>34.174740023109052</v>
      </c>
      <c r="J23" s="11">
        <v>295296000</v>
      </c>
      <c r="K23" s="11">
        <v>2624620.0337747755</v>
      </c>
    </row>
    <row r="24" spans="1:11">
      <c r="A24" s="5" t="s">
        <v>100</v>
      </c>
      <c r="B24" s="6">
        <v>81800</v>
      </c>
      <c r="C24" s="8" t="s">
        <v>101</v>
      </c>
      <c r="D24" s="4" t="s">
        <v>102</v>
      </c>
      <c r="E24" s="4" t="s">
        <v>103</v>
      </c>
      <c r="F24" s="4" t="s">
        <v>71</v>
      </c>
      <c r="G24" s="4">
        <v>112.51</v>
      </c>
      <c r="H24" s="7">
        <v>1896.5</v>
      </c>
      <c r="I24" s="10">
        <v>16.856279441827393</v>
      </c>
      <c r="J24" s="11">
        <v>155133700</v>
      </c>
      <c r="K24" s="11">
        <v>1378843.6583414807</v>
      </c>
    </row>
    <row r="25" spans="1:11">
      <c r="A25" s="5" t="s">
        <v>104</v>
      </c>
      <c r="B25" s="6">
        <v>678200</v>
      </c>
      <c r="C25" s="8" t="s">
        <v>105</v>
      </c>
      <c r="D25" s="4" t="s">
        <v>106</v>
      </c>
      <c r="E25" s="4" t="s">
        <v>107</v>
      </c>
      <c r="F25" s="4" t="s">
        <v>108</v>
      </c>
      <c r="G25" s="4">
        <v>1.3575999999999999</v>
      </c>
      <c r="H25" s="4">
        <v>3.44</v>
      </c>
      <c r="I25" s="10">
        <v>2.5338833235120801</v>
      </c>
      <c r="J25" s="11">
        <v>2333008</v>
      </c>
      <c r="K25" s="11">
        <v>1718479.6700058926</v>
      </c>
    </row>
    <row r="26" spans="1:11">
      <c r="A26" s="5" t="s">
        <v>109</v>
      </c>
      <c r="B26" s="6">
        <v>991000</v>
      </c>
      <c r="C26" s="8" t="s">
        <v>110</v>
      </c>
      <c r="D26" s="4" t="s">
        <v>111</v>
      </c>
      <c r="E26" s="4" t="s">
        <v>112</v>
      </c>
      <c r="F26" s="4" t="s">
        <v>20</v>
      </c>
      <c r="G26" s="4">
        <v>7.8109999999999999</v>
      </c>
      <c r="H26" s="4">
        <v>7.08</v>
      </c>
      <c r="I26" s="10">
        <v>0.90641403149404687</v>
      </c>
      <c r="J26" s="11">
        <v>7016280</v>
      </c>
      <c r="K26" s="11">
        <v>898256.30521060049</v>
      </c>
    </row>
    <row r="27" spans="1:11">
      <c r="A27" s="5" t="s">
        <v>142</v>
      </c>
      <c r="B27" s="6">
        <v>126362</v>
      </c>
      <c r="C27" s="8" t="s">
        <v>148</v>
      </c>
      <c r="D27" s="4" t="s">
        <v>149</v>
      </c>
      <c r="E27" s="4" t="s">
        <v>150</v>
      </c>
      <c r="F27" s="4" t="s">
        <v>15</v>
      </c>
      <c r="G27" s="4">
        <v>0.74650000000000005</v>
      </c>
      <c r="H27" s="7">
        <v>15.77</v>
      </c>
      <c r="I27" s="10">
        <v>21.125251172136636</v>
      </c>
      <c r="J27" s="11">
        <v>1992728.74</v>
      </c>
      <c r="K27" s="11">
        <v>2669428.9886135296</v>
      </c>
    </row>
    <row r="28" spans="1:11">
      <c r="A28" s="5" t="s">
        <v>113</v>
      </c>
      <c r="B28" s="6">
        <v>58995</v>
      </c>
      <c r="C28" s="8" t="s">
        <v>114</v>
      </c>
      <c r="D28" s="4" t="s">
        <v>115</v>
      </c>
      <c r="E28" s="4" t="s">
        <v>116</v>
      </c>
      <c r="F28" s="4" t="s">
        <v>29</v>
      </c>
      <c r="G28" s="4">
        <v>0.84640000000000004</v>
      </c>
      <c r="H28" s="7">
        <v>49.534999999999997</v>
      </c>
      <c r="I28" s="10">
        <v>58.524338374291105</v>
      </c>
      <c r="J28" s="11">
        <v>2922317.3249999997</v>
      </c>
      <c r="K28" s="11">
        <v>3452643.3423913037</v>
      </c>
    </row>
    <row r="29" spans="1:11">
      <c r="A29" s="5" t="s">
        <v>117</v>
      </c>
      <c r="B29" s="6">
        <v>82222</v>
      </c>
      <c r="C29" s="8" t="s">
        <v>118</v>
      </c>
      <c r="D29" s="4" t="s">
        <v>119</v>
      </c>
      <c r="E29" s="4" t="s">
        <v>120</v>
      </c>
      <c r="F29" s="4" t="s">
        <v>84</v>
      </c>
      <c r="G29" s="4">
        <v>7.9626000000000001</v>
      </c>
      <c r="H29" s="7">
        <v>85.75</v>
      </c>
      <c r="I29" s="10">
        <v>10.769095521563308</v>
      </c>
      <c r="J29" s="11">
        <v>7050536.5</v>
      </c>
      <c r="K29" s="11">
        <v>885456.57197397831</v>
      </c>
    </row>
    <row r="30" spans="1:11">
      <c r="A30" s="5" t="s">
        <v>121</v>
      </c>
      <c r="B30" s="6">
        <v>88400</v>
      </c>
      <c r="C30" s="8" t="s">
        <v>122</v>
      </c>
      <c r="D30" s="4" t="s">
        <v>123</v>
      </c>
      <c r="E30" s="4" t="s">
        <v>124</v>
      </c>
      <c r="F30" s="4" t="s">
        <v>71</v>
      </c>
      <c r="G30" s="4">
        <v>112.51</v>
      </c>
      <c r="H30" s="4">
        <v>3455</v>
      </c>
      <c r="I30" s="10">
        <v>30.708381477202025</v>
      </c>
      <c r="J30" s="11">
        <v>305422000</v>
      </c>
      <c r="K30" s="11">
        <v>2714620.922584659</v>
      </c>
    </row>
    <row r="31" spans="1:11">
      <c r="A31" s="5" t="s">
        <v>125</v>
      </c>
      <c r="B31" s="6">
        <v>71600</v>
      </c>
      <c r="C31" s="8" t="s">
        <v>126</v>
      </c>
      <c r="D31" s="4" t="s">
        <v>127</v>
      </c>
      <c r="E31" s="4" t="s">
        <v>128</v>
      </c>
      <c r="F31" s="4" t="s">
        <v>71</v>
      </c>
      <c r="G31" s="4">
        <v>112.51</v>
      </c>
      <c r="H31" s="4">
        <v>4740</v>
      </c>
      <c r="I31" s="10">
        <v>42.129588481023909</v>
      </c>
      <c r="J31" s="11">
        <v>339384000</v>
      </c>
      <c r="K31" s="11">
        <v>3016478.5352413119</v>
      </c>
    </row>
    <row r="32" spans="1:11">
      <c r="A32" s="5" t="s">
        <v>129</v>
      </c>
      <c r="B32" s="6">
        <v>129752</v>
      </c>
      <c r="C32" s="8" t="s">
        <v>130</v>
      </c>
      <c r="D32" s="4" t="s">
        <v>131</v>
      </c>
      <c r="E32" s="4" t="s">
        <v>132</v>
      </c>
      <c r="F32" s="4" t="s">
        <v>15</v>
      </c>
      <c r="G32" s="4">
        <v>0.74650000000000005</v>
      </c>
      <c r="H32" s="4">
        <v>14.48</v>
      </c>
      <c r="I32" s="10">
        <v>19.397186872069657</v>
      </c>
      <c r="J32" s="11">
        <v>1878808.96</v>
      </c>
      <c r="K32" s="11">
        <v>2516823.7910247822</v>
      </c>
    </row>
    <row r="33" spans="1:11">
      <c r="A33" s="5" t="s">
        <v>133</v>
      </c>
      <c r="B33" s="6">
        <v>170681</v>
      </c>
      <c r="C33" s="8" t="s">
        <v>134</v>
      </c>
      <c r="D33" s="4" t="s">
        <v>135</v>
      </c>
      <c r="E33" s="4" t="s">
        <v>136</v>
      </c>
      <c r="F33" s="4" t="s">
        <v>29</v>
      </c>
      <c r="G33" s="4">
        <v>0.84640000000000004</v>
      </c>
      <c r="H33" s="4">
        <v>18.02</v>
      </c>
      <c r="I33" s="10">
        <v>21.290170132325141</v>
      </c>
      <c r="J33" s="11">
        <v>3075671.62</v>
      </c>
      <c r="K33" s="11">
        <v>3633827.5283553875</v>
      </c>
    </row>
    <row r="34" spans="1:11">
      <c r="A34" s="5" t="s">
        <v>143</v>
      </c>
      <c r="B34" s="6">
        <v>107793</v>
      </c>
      <c r="C34" s="8" t="s">
        <v>151</v>
      </c>
      <c r="D34" s="4" t="s">
        <v>152</v>
      </c>
      <c r="E34" s="4" t="s">
        <v>153</v>
      </c>
      <c r="F34" s="4" t="s">
        <v>15</v>
      </c>
      <c r="G34" s="4">
        <v>0.74650000000000005</v>
      </c>
      <c r="H34" s="4">
        <v>19.649999999999999</v>
      </c>
      <c r="I34" s="10">
        <v>26.322839919624911</v>
      </c>
      <c r="J34" s="11">
        <v>2118132.4499999997</v>
      </c>
      <c r="K34" s="11">
        <v>2837417.8834561282</v>
      </c>
    </row>
    <row r="35" spans="1:11">
      <c r="A35" s="8" t="s">
        <v>144</v>
      </c>
      <c r="B35" s="6">
        <v>3026600</v>
      </c>
      <c r="C35" s="14" t="s">
        <v>71</v>
      </c>
      <c r="D35" s="14" t="s">
        <v>71</v>
      </c>
      <c r="E35" s="14" t="s">
        <v>71</v>
      </c>
      <c r="F35" s="14" t="s">
        <v>71</v>
      </c>
      <c r="G35" s="4">
        <v>112.51</v>
      </c>
      <c r="H35" s="4">
        <v>1</v>
      </c>
      <c r="I35" s="10">
        <v>8.8880988356590529E-3</v>
      </c>
      <c r="J35" s="11">
        <v>3026600</v>
      </c>
      <c r="K35" s="11">
        <v>26900.719936005691</v>
      </c>
    </row>
    <row r="36" spans="1:11">
      <c r="A36" s="8" t="s">
        <v>137</v>
      </c>
      <c r="B36" s="6">
        <v>2064475.31</v>
      </c>
      <c r="C36" s="14" t="s">
        <v>138</v>
      </c>
      <c r="D36" s="14" t="s">
        <v>138</v>
      </c>
      <c r="E36" s="14" t="s">
        <v>138</v>
      </c>
      <c r="F36" s="14" t="s">
        <v>63</v>
      </c>
      <c r="G36" s="4">
        <v>1</v>
      </c>
      <c r="H36" s="4">
        <v>100</v>
      </c>
      <c r="I36" s="10">
        <v>1</v>
      </c>
      <c r="J36" s="11">
        <v>2064475.31</v>
      </c>
      <c r="K36" s="11">
        <v>2064475.31</v>
      </c>
    </row>
    <row r="37" spans="1:11">
      <c r="A37" s="8"/>
      <c r="B37" s="6"/>
      <c r="C37" s="14"/>
      <c r="D37" s="14"/>
      <c r="E37" s="14"/>
      <c r="F37" s="14"/>
      <c r="I37" s="10"/>
      <c r="J37" s="11"/>
      <c r="K37" s="3">
        <f>SUM(K2:K36)</f>
        <v>78436318.804283172</v>
      </c>
    </row>
    <row r="38" spans="1:11">
      <c r="A38" s="12"/>
      <c r="B38" s="6"/>
      <c r="C38" s="8"/>
      <c r="D38" s="8"/>
      <c r="E38" s="8"/>
      <c r="F38" s="8"/>
      <c r="I38" s="10"/>
      <c r="J38" s="11"/>
      <c r="K38" s="11"/>
    </row>
    <row r="39" spans="1:11">
      <c r="A39" s="1" t="s">
        <v>154</v>
      </c>
    </row>
    <row r="40" spans="1:11">
      <c r="A40" s="8" t="s">
        <v>155</v>
      </c>
      <c r="K40" s="11">
        <v>16104.853411855076</v>
      </c>
    </row>
    <row r="41" spans="1:11">
      <c r="A41" s="8" t="s">
        <v>156</v>
      </c>
      <c r="K41" s="11">
        <v>53491.304347826088</v>
      </c>
    </row>
    <row r="42" spans="1:11">
      <c r="A42" s="8" t="s">
        <v>157</v>
      </c>
      <c r="G42" s="13"/>
      <c r="K42" s="11">
        <v>10124.480151228734</v>
      </c>
    </row>
    <row r="43" spans="1:11">
      <c r="A43" s="8" t="s">
        <v>158</v>
      </c>
      <c r="K43" s="11">
        <v>2577.5486623411252</v>
      </c>
    </row>
    <row r="44" spans="1:11">
      <c r="A44" s="8" t="s">
        <v>159</v>
      </c>
      <c r="K44" s="11">
        <v>10175.095547062483</v>
      </c>
    </row>
    <row r="45" spans="1:11">
      <c r="A45" s="8" t="s">
        <v>160</v>
      </c>
      <c r="K45" s="11">
        <v>18313.038840991911</v>
      </c>
    </row>
    <row r="46" spans="1:11">
      <c r="A46" s="8" t="s">
        <v>161</v>
      </c>
      <c r="K46" s="11">
        <v>1644.2013684929116</v>
      </c>
    </row>
    <row r="47" spans="1:11">
      <c r="A47" s="8" t="s">
        <v>162</v>
      </c>
      <c r="K47" s="11">
        <v>9975.1133232601551</v>
      </c>
    </row>
    <row r="48" spans="1:11">
      <c r="A48" s="8" t="s">
        <v>163</v>
      </c>
      <c r="K48" s="11">
        <v>31961.603413029952</v>
      </c>
    </row>
    <row r="49" spans="1:11">
      <c r="A49" s="8" t="s">
        <v>164</v>
      </c>
      <c r="K49" s="11">
        <v>20428.406363878767</v>
      </c>
    </row>
    <row r="50" spans="1:11">
      <c r="A50" s="8" t="s">
        <v>165</v>
      </c>
      <c r="K50" s="11">
        <v>22273.575682161583</v>
      </c>
    </row>
    <row r="51" spans="1:11">
      <c r="A51" s="8" t="s">
        <v>166</v>
      </c>
      <c r="K51" s="11">
        <v>26941.138647019423</v>
      </c>
    </row>
    <row r="52" spans="1:11">
      <c r="A52" s="8" t="s">
        <v>167</v>
      </c>
      <c r="K52" s="11">
        <v>9002.4112525117216</v>
      </c>
    </row>
    <row r="53" spans="1:11">
      <c r="A53" s="8" t="s">
        <v>137</v>
      </c>
      <c r="K53" s="15">
        <v>3398.73</v>
      </c>
    </row>
    <row r="54" spans="1:11">
      <c r="K54" s="25">
        <f>SUM(K40:K53)</f>
        <v>236411.50101165997</v>
      </c>
    </row>
    <row r="56" spans="1:11">
      <c r="A56" s="1" t="s">
        <v>168</v>
      </c>
    </row>
    <row r="57" spans="1:11" customFormat="1">
      <c r="A57" s="23" t="s">
        <v>0</v>
      </c>
      <c r="B57" s="24" t="s">
        <v>175</v>
      </c>
      <c r="C57" s="23" t="s">
        <v>176</v>
      </c>
      <c r="D57" s="23" t="s">
        <v>177</v>
      </c>
      <c r="E57" s="23" t="s">
        <v>178</v>
      </c>
      <c r="F57" s="21" t="s">
        <v>179</v>
      </c>
      <c r="G57" s="23" t="s">
        <v>180</v>
      </c>
      <c r="H57" s="23" t="s">
        <v>6</v>
      </c>
      <c r="I57" s="23" t="s">
        <v>181</v>
      </c>
      <c r="J57" s="23" t="s">
        <v>4</v>
      </c>
      <c r="K57" s="23"/>
    </row>
    <row r="58" spans="1:11" customFormat="1">
      <c r="A58" s="14" t="s">
        <v>169</v>
      </c>
      <c r="B58" s="16">
        <v>13079</v>
      </c>
      <c r="C58" s="14" t="s">
        <v>170</v>
      </c>
      <c r="D58" s="17">
        <v>43007</v>
      </c>
      <c r="E58" s="17">
        <v>43011</v>
      </c>
      <c r="F58" s="18">
        <v>207132.26</v>
      </c>
      <c r="G58" s="14" t="s">
        <v>171</v>
      </c>
      <c r="H58" s="4">
        <v>0.74650000000000005</v>
      </c>
      <c r="I58" s="19">
        <f>F58/H58</f>
        <v>277471.21232417948</v>
      </c>
      <c r="J58" s="14" t="s">
        <v>150</v>
      </c>
      <c r="K58" s="19">
        <f>-I58</f>
        <v>-277471.21232417948</v>
      </c>
    </row>
    <row r="59" spans="1:11" customFormat="1">
      <c r="A59" s="14" t="s">
        <v>167</v>
      </c>
      <c r="B59" s="16">
        <v>10436</v>
      </c>
      <c r="C59" s="14" t="s">
        <v>170</v>
      </c>
      <c r="D59" s="17">
        <v>43007</v>
      </c>
      <c r="E59" s="17">
        <v>43011</v>
      </c>
      <c r="F59" s="18">
        <v>205677.62</v>
      </c>
      <c r="G59" s="14" t="s">
        <v>171</v>
      </c>
      <c r="H59" s="4">
        <v>0.74650000000000005</v>
      </c>
      <c r="I59" s="19">
        <f>F59/H59</f>
        <v>275522.59879437374</v>
      </c>
      <c r="J59" s="14" t="s">
        <v>153</v>
      </c>
      <c r="K59" s="19">
        <f t="shared" ref="K59:K61" si="0">-I59</f>
        <v>-275522.59879437374</v>
      </c>
    </row>
    <row r="60" spans="1:11" customFormat="1">
      <c r="A60" s="14" t="s">
        <v>172</v>
      </c>
      <c r="B60" s="16">
        <v>2467</v>
      </c>
      <c r="C60" s="14" t="s">
        <v>170</v>
      </c>
      <c r="D60" s="17">
        <v>43007</v>
      </c>
      <c r="E60" s="17">
        <v>43011</v>
      </c>
      <c r="F60" s="18">
        <v>280073.82</v>
      </c>
      <c r="G60" s="14" t="s">
        <v>63</v>
      </c>
      <c r="H60" s="4">
        <v>1</v>
      </c>
      <c r="I60" s="19">
        <f>F60/H60</f>
        <v>280073.82</v>
      </c>
      <c r="J60" s="14" t="s">
        <v>62</v>
      </c>
      <c r="K60" s="19">
        <f t="shared" si="0"/>
        <v>-280073.82</v>
      </c>
    </row>
    <row r="61" spans="1:11" customFormat="1">
      <c r="A61" s="14" t="s">
        <v>155</v>
      </c>
      <c r="B61" s="16">
        <v>40000</v>
      </c>
      <c r="C61" s="14" t="s">
        <v>170</v>
      </c>
      <c r="D61" s="17">
        <v>43007</v>
      </c>
      <c r="E61" s="17">
        <v>43012</v>
      </c>
      <c r="F61" s="18">
        <v>2191369.0699999998</v>
      </c>
      <c r="G61" s="14" t="s">
        <v>20</v>
      </c>
      <c r="H61" s="4">
        <v>7.8109999999999999</v>
      </c>
      <c r="I61" s="20">
        <f>F61/H61</f>
        <v>280549.10638842656</v>
      </c>
      <c r="J61" s="14" t="s">
        <v>52</v>
      </c>
      <c r="K61" s="19">
        <f t="shared" si="0"/>
        <v>-280549.10638842656</v>
      </c>
    </row>
    <row r="62" spans="1:11" customFormat="1">
      <c r="A62" s="14"/>
      <c r="B62" s="16"/>
      <c r="C62" s="14"/>
      <c r="D62" s="17"/>
      <c r="E62" s="17"/>
      <c r="F62" s="18"/>
      <c r="G62" s="14"/>
      <c r="H62" s="4"/>
      <c r="I62" s="21">
        <f>SUM(I58:I61)</f>
        <v>1113616.7375069798</v>
      </c>
      <c r="J62" s="14"/>
      <c r="K62" s="21">
        <f>SUM(K58:K61)</f>
        <v>-1113616.7375069798</v>
      </c>
    </row>
    <row r="63" spans="1:11" customFormat="1">
      <c r="A63" s="14"/>
      <c r="B63" s="16"/>
      <c r="C63" s="14"/>
      <c r="D63" s="17"/>
      <c r="E63" s="17"/>
      <c r="F63" s="18"/>
      <c r="G63" s="14"/>
      <c r="H63" s="4"/>
      <c r="I63" s="19"/>
      <c r="J63" s="14"/>
      <c r="K63" s="19"/>
    </row>
    <row r="64" spans="1:11" customFormat="1">
      <c r="A64" s="14" t="s">
        <v>173</v>
      </c>
      <c r="B64" s="16">
        <v>312</v>
      </c>
      <c r="C64" s="14" t="s">
        <v>174</v>
      </c>
      <c r="D64" s="17">
        <v>43007</v>
      </c>
      <c r="E64" s="17">
        <v>43011</v>
      </c>
      <c r="F64" s="18">
        <v>166428.60999999999</v>
      </c>
      <c r="G64" s="14" t="s">
        <v>29</v>
      </c>
      <c r="H64" s="4">
        <v>0.84640000000000004</v>
      </c>
      <c r="I64" s="19">
        <f>F64/H64</f>
        <v>196631.15548204156</v>
      </c>
      <c r="J64" s="14" t="s">
        <v>44</v>
      </c>
      <c r="K64" s="19">
        <v>196631.15548204156</v>
      </c>
    </row>
    <row r="65" spans="1:11" customFormat="1">
      <c r="A65" s="14" t="s">
        <v>163</v>
      </c>
      <c r="B65" s="16">
        <v>11300</v>
      </c>
      <c r="C65" s="14" t="s">
        <v>174</v>
      </c>
      <c r="D65" s="17">
        <v>43005</v>
      </c>
      <c r="E65" s="17">
        <v>43010</v>
      </c>
      <c r="F65" s="18">
        <v>43465381</v>
      </c>
      <c r="G65" s="14" t="s">
        <v>71</v>
      </c>
      <c r="H65" s="4">
        <v>112.51</v>
      </c>
      <c r="I65" s="19">
        <f>F65/H65</f>
        <v>386324.60225757706</v>
      </c>
      <c r="J65" s="14" t="s">
        <v>99</v>
      </c>
      <c r="K65" s="19">
        <v>386324.60225757706</v>
      </c>
    </row>
    <row r="66" spans="1:11" customFormat="1">
      <c r="A66" s="14" t="s">
        <v>159</v>
      </c>
      <c r="B66" s="16">
        <v>5900</v>
      </c>
      <c r="C66" s="14" t="s">
        <v>174</v>
      </c>
      <c r="D66" s="17">
        <v>43007</v>
      </c>
      <c r="E66" s="17">
        <v>43012</v>
      </c>
      <c r="F66" s="18">
        <v>41753058</v>
      </c>
      <c r="G66" s="14" t="s">
        <v>71</v>
      </c>
      <c r="H66" s="4">
        <v>112.51</v>
      </c>
      <c r="I66" s="19">
        <f>F66/H66</f>
        <v>371105.30619500484</v>
      </c>
      <c r="J66" s="14" t="s">
        <v>75</v>
      </c>
      <c r="K66" s="19">
        <v>371105.30619500484</v>
      </c>
    </row>
    <row r="67" spans="1:11" customFormat="1">
      <c r="A67" s="14" t="s">
        <v>163</v>
      </c>
      <c r="B67" s="16">
        <v>11600</v>
      </c>
      <c r="C67" s="14" t="s">
        <v>174</v>
      </c>
      <c r="D67" s="17">
        <v>43006</v>
      </c>
      <c r="E67" s="17">
        <v>43011</v>
      </c>
      <c r="F67" s="18">
        <v>44337981</v>
      </c>
      <c r="G67" s="14" t="s">
        <v>71</v>
      </c>
      <c r="H67" s="4">
        <v>112.51</v>
      </c>
      <c r="I67" s="19">
        <f>F67/H67</f>
        <v>394080.35730157315</v>
      </c>
      <c r="J67" s="14" t="s">
        <v>99</v>
      </c>
      <c r="K67" s="19">
        <v>394080.35730157315</v>
      </c>
    </row>
    <row r="68" spans="1:11" customFormat="1">
      <c r="A68" t="s">
        <v>162</v>
      </c>
      <c r="B68" s="22">
        <v>10200</v>
      </c>
      <c r="C68" s="14" t="s">
        <v>174</v>
      </c>
      <c r="D68" s="17">
        <v>43007</v>
      </c>
      <c r="E68" s="17">
        <v>43012</v>
      </c>
      <c r="F68" s="19">
        <v>26605108</v>
      </c>
      <c r="G68" t="s">
        <v>71</v>
      </c>
      <c r="H68" s="4">
        <v>112.51</v>
      </c>
      <c r="I68" s="20">
        <f>F68/H68</f>
        <v>236468.82943738333</v>
      </c>
      <c r="J68" t="s">
        <v>95</v>
      </c>
      <c r="K68" s="20">
        <v>236468.82943738333</v>
      </c>
    </row>
    <row r="69" spans="1:11">
      <c r="I69" s="25">
        <f>SUM(I64:I68)</f>
        <v>1584610.25067358</v>
      </c>
      <c r="K69" s="25">
        <f>SUM(K64:K68)</f>
        <v>1584610.25067358</v>
      </c>
    </row>
    <row r="73" spans="1:11">
      <c r="K73" s="26">
        <f>+K37+K54+K62+K69</f>
        <v>79143723.818461418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2017-09-25T23:43:50Z</dcterms:created>
  <dcterms:modified xsi:type="dcterms:W3CDTF">2017-11-01T01:19:00Z</dcterms:modified>
</cp:coreProperties>
</file>