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CalSTRS\Monthly Report - Leading Edge\2017-10\Monthly Uploads\"/>
    </mc:Choice>
  </mc:AlternateContent>
  <bookViews>
    <workbookView xWindow="0" yWindow="0" windowWidth="20610" windowHeight="8625" xr2:uid="{27FB9216-E734-446D-AD1D-FE42C5C43899}"/>
  </bookViews>
  <sheets>
    <sheet name="Holdings Manag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4" i="1" l="1"/>
  <c r="K73" i="1"/>
  <c r="K72" i="1"/>
  <c r="K71" i="1"/>
  <c r="K70" i="1"/>
  <c r="K69" i="1"/>
  <c r="I67" i="1"/>
  <c r="K41" i="1"/>
  <c r="K59" i="1" l="1"/>
  <c r="K75" i="1"/>
  <c r="I75" i="1"/>
  <c r="K66" i="1"/>
  <c r="K65" i="1"/>
  <c r="K64" i="1"/>
  <c r="K63" i="1" l="1"/>
  <c r="K67" i="1" s="1"/>
  <c r="K79" i="1"/>
</calcChain>
</file>

<file path=xl/sharedStrings.xml><?xml version="1.0" encoding="utf-8"?>
<sst xmlns="http://schemas.openxmlformats.org/spreadsheetml/2006/main" count="263" uniqueCount="193">
  <si>
    <t>Name</t>
  </si>
  <si>
    <t>SS Share</t>
  </si>
  <si>
    <t>CUSIP</t>
  </si>
  <si>
    <t>SEDOL</t>
  </si>
  <si>
    <t>Ticker</t>
  </si>
  <si>
    <t>currency</t>
  </si>
  <si>
    <t>FX rate</t>
  </si>
  <si>
    <t>local price BB</t>
  </si>
  <si>
    <t>base price</t>
  </si>
  <si>
    <t>local MV</t>
  </si>
  <si>
    <t>base MV</t>
  </si>
  <si>
    <t>ASHTEAD GROUP PLC</t>
  </si>
  <si>
    <t>005367008</t>
  </si>
  <si>
    <t>0053673</t>
  </si>
  <si>
    <t>AHT LN</t>
  </si>
  <si>
    <t>GBp</t>
  </si>
  <si>
    <t>ASM PACIFIC TECHNOLOGY</t>
  </si>
  <si>
    <t>600245005</t>
  </si>
  <si>
    <t>6002453</t>
  </si>
  <si>
    <t>522 HK</t>
  </si>
  <si>
    <t>HKD</t>
  </si>
  <si>
    <t>BXC8BS904</t>
  </si>
  <si>
    <t>BXC8BS7</t>
  </si>
  <si>
    <t>ATCOA SS</t>
  </si>
  <si>
    <t>SEK</t>
  </si>
  <si>
    <t>BANCO BILBAO VIZCAYA ARGENTA</t>
  </si>
  <si>
    <t>550190904</t>
  </si>
  <si>
    <t>5501906</t>
  </si>
  <si>
    <t>BBVA SM</t>
  </si>
  <si>
    <t>EUR</t>
  </si>
  <si>
    <t>BEIERSDORF AG</t>
  </si>
  <si>
    <t>510740905</t>
  </si>
  <si>
    <t>5107401</t>
  </si>
  <si>
    <t>BREMBO SPA</t>
  </si>
  <si>
    <t>BF3798902</t>
  </si>
  <si>
    <t>BF37983</t>
  </si>
  <si>
    <t>BRE IM</t>
  </si>
  <si>
    <t>BUZZI UNICEM SPA</t>
  </si>
  <si>
    <t>578220907</t>
  </si>
  <si>
    <t>5782206</t>
  </si>
  <si>
    <t>BZU IM</t>
  </si>
  <si>
    <t>EUROFINS SCIENTIFIC</t>
  </si>
  <si>
    <t>597264902</t>
  </si>
  <si>
    <t>5972643</t>
  </si>
  <si>
    <t>ERF FP</t>
  </si>
  <si>
    <t>FIAT CHRYSLER AUTOMOBILES NV</t>
  </si>
  <si>
    <t>ACI09N1H7</t>
  </si>
  <si>
    <t>BRJFWP3</t>
  </si>
  <si>
    <t>FCA IM</t>
  </si>
  <si>
    <t>GALAXY ENTERTAINMENT GROUP L</t>
  </si>
  <si>
    <t>646587006</t>
  </si>
  <si>
    <t>6465874</t>
  </si>
  <si>
    <t>27 HK</t>
  </si>
  <si>
    <t>GEDI GRUPPO EDITORIALE SPA</t>
  </si>
  <si>
    <t>583620901</t>
  </si>
  <si>
    <t>5836200</t>
  </si>
  <si>
    <t>GEDI IM</t>
  </si>
  <si>
    <t>BSHYK5903</t>
  </si>
  <si>
    <t>BSHYK55</t>
  </si>
  <si>
    <t>ICON PLC</t>
  </si>
  <si>
    <t>G4705A100</t>
  </si>
  <si>
    <t>B94G471</t>
  </si>
  <si>
    <t>ICLR US</t>
  </si>
  <si>
    <t>USD</t>
  </si>
  <si>
    <t>INDUS HOLDING AG</t>
  </si>
  <si>
    <t>494351901</t>
  </si>
  <si>
    <t>4943510</t>
  </si>
  <si>
    <t>KEYENCE CORP</t>
  </si>
  <si>
    <t>649099009</t>
  </si>
  <si>
    <t>6490995</t>
  </si>
  <si>
    <t>6861 JP</t>
  </si>
  <si>
    <t>JPY</t>
  </si>
  <si>
    <t>KOITO MANUFACTURING CO LTD</t>
  </si>
  <si>
    <t>649632007</t>
  </si>
  <si>
    <t>6496324</t>
  </si>
  <si>
    <t>7276 JP</t>
  </si>
  <si>
    <t>MARINE HARVEST</t>
  </si>
  <si>
    <t>B02L48900</t>
  </si>
  <si>
    <t>B02L486</t>
  </si>
  <si>
    <t>MHG NO</t>
  </si>
  <si>
    <t>NOK</t>
  </si>
  <si>
    <t>B00L2M903</t>
  </si>
  <si>
    <t>B00L2M8</t>
  </si>
  <si>
    <t>MIC SS</t>
  </si>
  <si>
    <t>OMRON CORP</t>
  </si>
  <si>
    <t>665942009</t>
  </si>
  <si>
    <t>6659428</t>
  </si>
  <si>
    <t>6645 JP</t>
  </si>
  <si>
    <t>PERSOL HOLDINGS CO LTD</t>
  </si>
  <si>
    <t>B3CY70909</t>
  </si>
  <si>
    <t>B3CY709</t>
  </si>
  <si>
    <t>2181 JP</t>
  </si>
  <si>
    <t>PIGEON CORP</t>
  </si>
  <si>
    <t>668808900</t>
  </si>
  <si>
    <t>6688080</t>
  </si>
  <si>
    <t>7956 JP</t>
  </si>
  <si>
    <t>SINGAPORE TECH ENGINEERING</t>
  </si>
  <si>
    <t>604321901</t>
  </si>
  <si>
    <t>6043214</t>
  </si>
  <si>
    <t>STE SP</t>
  </si>
  <si>
    <t>SGD</t>
  </si>
  <si>
    <t>SITC INTERNATIONAL HOLDINGS</t>
  </si>
  <si>
    <t>B61X7R907</t>
  </si>
  <si>
    <t>B61X7R5</t>
  </si>
  <si>
    <t>1308 HK</t>
  </si>
  <si>
    <t>SOCIETE GENERALE SA</t>
  </si>
  <si>
    <t>596651901</t>
  </si>
  <si>
    <t>5966516</t>
  </si>
  <si>
    <t>GLE FP</t>
  </si>
  <si>
    <t>SPAREBANK 1 SR BANK ASA</t>
  </si>
  <si>
    <t>B40JTQ902</t>
  </si>
  <si>
    <t>B40JTQ3</t>
  </si>
  <si>
    <t>SRBANK NO</t>
  </si>
  <si>
    <t>TOPRE CORP</t>
  </si>
  <si>
    <t>689492007</t>
  </si>
  <si>
    <t>6894928</t>
  </si>
  <si>
    <t>5975 JP</t>
  </si>
  <si>
    <t>TOTO LTD</t>
  </si>
  <si>
    <t>689746006</t>
  </si>
  <si>
    <t>6897466</t>
  </si>
  <si>
    <t>5332 JP</t>
  </si>
  <si>
    <t>TRAVIS PERKINS PLC</t>
  </si>
  <si>
    <t>077396000</t>
  </si>
  <si>
    <t>0773960</t>
  </si>
  <si>
    <t>TPK LN</t>
  </si>
  <si>
    <t>UNICREDIT SPA</t>
  </si>
  <si>
    <t>BYMXPS901</t>
  </si>
  <si>
    <t>BYMXPS7</t>
  </si>
  <si>
    <t>UCG IM</t>
  </si>
  <si>
    <t>STRS LIQUIDITY FUND</t>
  </si>
  <si>
    <t>8322049D5</t>
  </si>
  <si>
    <t>ATLAS COPCO AB A SHS</t>
  </si>
  <si>
    <t>MILLICOM INTL CELLULAR SDR</t>
  </si>
  <si>
    <t>SMITHS GROUP PLC</t>
  </si>
  <si>
    <t>WEIR GROUP PLC/THE</t>
  </si>
  <si>
    <t>BEI GY</t>
  </si>
  <si>
    <t>HLE GY</t>
  </si>
  <si>
    <t>INH GY</t>
  </si>
  <si>
    <t>B1WY23900</t>
  </si>
  <si>
    <t>B1WY233</t>
  </si>
  <si>
    <t>SMIN LN</t>
  </si>
  <si>
    <t>094658903</t>
  </si>
  <si>
    <t>0946580</t>
  </si>
  <si>
    <t>WEIR LN</t>
  </si>
  <si>
    <t>Accruals</t>
  </si>
  <si>
    <t>GALAXY ENTERTAINMENT GROUP L COMMON STOCK</t>
  </si>
  <si>
    <t>INDUS HOLDING AG COMMON STOCK</t>
  </si>
  <si>
    <t>KEYENCE CORP COMMON STOCK</t>
  </si>
  <si>
    <t>KOITO MANUFACTURING CO LTD COMMON STOCK</t>
  </si>
  <si>
    <t>OMRON CORP COMMON STOCK</t>
  </si>
  <si>
    <t>PANDORA A/S COMMON STOCK DKK1.0</t>
  </si>
  <si>
    <t>PERSOL HOLDINGS CO LTD COMMON STOCK</t>
  </si>
  <si>
    <t>TOPRE CORP COMMON STOCK</t>
  </si>
  <si>
    <t>TOTO LTD COMMON STOCK</t>
  </si>
  <si>
    <t>TRAVIS PERKINS PLC COMMON STOCK GBP.1</t>
  </si>
  <si>
    <t>WEIR GROUP PLC/THE COMMON STOCK GBP.125</t>
  </si>
  <si>
    <t>Pending Trades</t>
  </si>
  <si>
    <t>SMITHS GROUP PLC COMMON STOCK GBP.375</t>
  </si>
  <si>
    <t>BUY</t>
  </si>
  <si>
    <t>EUROFINS SCIENTIFIC COMMON STOCK EUR.1</t>
  </si>
  <si>
    <t>SELL</t>
  </si>
  <si>
    <t>Shares</t>
  </si>
  <si>
    <t>Direction</t>
  </si>
  <si>
    <t>Trade Date</t>
  </si>
  <si>
    <t>Settle Date</t>
  </si>
  <si>
    <t>Local value</t>
  </si>
  <si>
    <t>FX</t>
  </si>
  <si>
    <t>Base Value</t>
  </si>
  <si>
    <t>HELLA GMBH + CO KGAA</t>
  </si>
  <si>
    <t>KYOCERA CORP</t>
  </si>
  <si>
    <t>NIPPON SUISAN KAISHA LTD</t>
  </si>
  <si>
    <t>SUMITOMO HEAVY INDUSTRIES</t>
  </si>
  <si>
    <t>VALEO SA</t>
  </si>
  <si>
    <t>649926003</t>
  </si>
  <si>
    <t>6499260</t>
  </si>
  <si>
    <t>6971 JP</t>
  </si>
  <si>
    <t>664092004</t>
  </si>
  <si>
    <t>6640927</t>
  </si>
  <si>
    <t>1332 JP</t>
  </si>
  <si>
    <t>685873002</t>
  </si>
  <si>
    <t>6858731</t>
  </si>
  <si>
    <t>6302 JP</t>
  </si>
  <si>
    <t>BDC5ST904</t>
  </si>
  <si>
    <t>BDC5ST8</t>
  </si>
  <si>
    <t>FR FP</t>
  </si>
  <si>
    <t>EURO CURRENCY</t>
  </si>
  <si>
    <t>ATLAS COPCO AB A SHS COMMON STOCK SEK.64</t>
  </si>
  <si>
    <t>BANCO BILBAO VIZCAYA ARGENTA COMMON STOCK EUR.49</t>
  </si>
  <si>
    <t>HELLA GMBH + CO KGAA COMMON STOCK</t>
  </si>
  <si>
    <t>KYOCERA CORP COMMON STOCK</t>
  </si>
  <si>
    <t>SINGAPORE TECH ENGINEERING COMMON STOCK</t>
  </si>
  <si>
    <t>SUMITOMO HEAVY INDUSTRIES COMMON STOCK</t>
  </si>
  <si>
    <t>FIAT CHRYSLER AUTOMOBILES NV COMMON STOCK EUR.01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</si>
</sst>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BE2D-F727-4F7A-81C4-2DD918A0B70D}">
  <sheetPr>
    <tabColor rgb="FF00B0F0"/>
  </sheetPr>
  <dimension ref="A1:K79"/>
  <sheetViews>
    <sheetView tabSelected="1" workbookViewId="0">
      <pane xSplit="1" ySplit="1" topLeftCell="B54" activePane="bottomRight" state="frozen"/>
      <selection pane="topRight" activeCell="B1" sqref="B1"/>
      <selection pane="bottomLeft" activeCell="A2" sqref="A2"/>
      <selection pane="bottomRight" activeCell="F77" sqref="F77"/>
    </sheetView>
  </sheetViews>
  <sheetFormatPr defaultRowHeight="12.75"/>
  <cols>
    <col min="1" max="1" width="30.140625" style="4" customWidth="1"/>
    <col min="2" max="2" width="13.5703125" style="4" customWidth="1"/>
    <col min="3" max="3" width="9.140625" style="4"/>
    <col min="4" max="6" width="14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</row>
    <row r="2" spans="1:11">
      <c r="A2" s="5" t="s">
        <v>11</v>
      </c>
      <c r="B2" s="6">
        <v>96610</v>
      </c>
      <c r="C2" s="8" t="s">
        <v>12</v>
      </c>
      <c r="D2" s="4" t="s">
        <v>13</v>
      </c>
      <c r="E2" s="4" t="s">
        <v>14</v>
      </c>
      <c r="F2" s="4" t="s">
        <v>15</v>
      </c>
      <c r="G2" s="4">
        <v>0.75280000000000002</v>
      </c>
      <c r="H2" s="7">
        <v>19.399999999999999</v>
      </c>
      <c r="I2" s="10">
        <v>25.770456960680125</v>
      </c>
      <c r="J2" s="11">
        <v>1874233.9999999998</v>
      </c>
      <c r="K2" s="11">
        <v>2489683.8469713069</v>
      </c>
    </row>
    <row r="3" spans="1:11">
      <c r="A3" s="5" t="s">
        <v>16</v>
      </c>
      <c r="B3" s="6">
        <v>82100</v>
      </c>
      <c r="C3" s="8" t="s">
        <v>17</v>
      </c>
      <c r="D3" s="4" t="s">
        <v>18</v>
      </c>
      <c r="E3" s="4" t="s">
        <v>19</v>
      </c>
      <c r="F3" s="4" t="s">
        <v>20</v>
      </c>
      <c r="G3" s="4">
        <v>7.8010999999999999</v>
      </c>
      <c r="H3" s="4">
        <v>113.5</v>
      </c>
      <c r="I3" s="10">
        <v>14.549230236761483</v>
      </c>
      <c r="J3" s="11">
        <v>9318350</v>
      </c>
      <c r="K3" s="11">
        <v>1194491.8024381178</v>
      </c>
    </row>
    <row r="4" spans="1:11">
      <c r="A4" s="5" t="s">
        <v>131</v>
      </c>
      <c r="B4" s="6">
        <v>42348</v>
      </c>
      <c r="C4" s="8" t="s">
        <v>21</v>
      </c>
      <c r="D4" s="4" t="s">
        <v>22</v>
      </c>
      <c r="E4" s="4" t="s">
        <v>23</v>
      </c>
      <c r="F4" s="4" t="s">
        <v>24</v>
      </c>
      <c r="G4" s="4">
        <v>8.3775999999999993</v>
      </c>
      <c r="H4" s="4">
        <v>367.2</v>
      </c>
      <c r="I4" s="10">
        <v>43.831168831168831</v>
      </c>
      <c r="J4" s="11">
        <v>15550185.6</v>
      </c>
      <c r="K4" s="11">
        <v>1856162.3376623376</v>
      </c>
    </row>
    <row r="5" spans="1:11">
      <c r="A5" s="5" t="s">
        <v>25</v>
      </c>
      <c r="B5" s="6">
        <v>268457</v>
      </c>
      <c r="C5" s="8" t="s">
        <v>26</v>
      </c>
      <c r="D5" s="4" t="s">
        <v>27</v>
      </c>
      <c r="E5" s="4" t="s">
        <v>28</v>
      </c>
      <c r="F5" s="4" t="s">
        <v>29</v>
      </c>
      <c r="G5" s="4">
        <v>0.85870000000000002</v>
      </c>
      <c r="H5" s="4">
        <v>7.5129999999999999</v>
      </c>
      <c r="I5" s="10">
        <v>8.7492721555840216</v>
      </c>
      <c r="J5" s="11">
        <v>2016917.4409999999</v>
      </c>
      <c r="K5" s="11">
        <v>2348803.3550716196</v>
      </c>
    </row>
    <row r="6" spans="1:11">
      <c r="A6" s="5" t="s">
        <v>30</v>
      </c>
      <c r="B6" s="6">
        <v>21788</v>
      </c>
      <c r="C6" s="8" t="s">
        <v>31</v>
      </c>
      <c r="D6" s="4" t="s">
        <v>32</v>
      </c>
      <c r="E6" s="4" t="s">
        <v>135</v>
      </c>
      <c r="F6" s="4" t="s">
        <v>29</v>
      </c>
      <c r="G6" s="4">
        <v>0.85870000000000002</v>
      </c>
      <c r="H6" s="4">
        <v>96.3</v>
      </c>
      <c r="I6" s="10">
        <v>112.14626761383487</v>
      </c>
      <c r="J6" s="11">
        <v>2098184.4</v>
      </c>
      <c r="K6" s="11">
        <v>2443442.8787702341</v>
      </c>
    </row>
    <row r="7" spans="1:11">
      <c r="A7" s="5" t="s">
        <v>33</v>
      </c>
      <c r="B7" s="6">
        <v>50166</v>
      </c>
      <c r="C7" s="8" t="s">
        <v>34</v>
      </c>
      <c r="D7" s="4" t="s">
        <v>35</v>
      </c>
      <c r="E7" s="4" t="s">
        <v>36</v>
      </c>
      <c r="F7" s="4" t="s">
        <v>29</v>
      </c>
      <c r="G7" s="4">
        <v>0.85870000000000002</v>
      </c>
      <c r="H7" s="4">
        <v>14.18</v>
      </c>
      <c r="I7" s="10">
        <v>16.513334109700711</v>
      </c>
      <c r="J7" s="11">
        <v>711353.88</v>
      </c>
      <c r="K7" s="11">
        <v>828407.91894724593</v>
      </c>
    </row>
    <row r="8" spans="1:11">
      <c r="A8" s="5" t="s">
        <v>37</v>
      </c>
      <c r="B8" s="6">
        <v>103310</v>
      </c>
      <c r="C8" s="8" t="s">
        <v>38</v>
      </c>
      <c r="D8" s="4" t="s">
        <v>39</v>
      </c>
      <c r="E8" s="4" t="s">
        <v>40</v>
      </c>
      <c r="F8" s="4" t="s">
        <v>29</v>
      </c>
      <c r="G8" s="4">
        <v>0.85870000000000002</v>
      </c>
      <c r="H8" s="4">
        <v>23.93</v>
      </c>
      <c r="I8" s="10">
        <v>27.867706998951903</v>
      </c>
      <c r="J8" s="11">
        <v>2472208.2999999998</v>
      </c>
      <c r="K8" s="11">
        <v>2879012.8100617211</v>
      </c>
    </row>
    <row r="9" spans="1:11">
      <c r="A9" s="5" t="s">
        <v>41</v>
      </c>
      <c r="B9" s="6">
        <v>3029</v>
      </c>
      <c r="C9" s="8" t="s">
        <v>42</v>
      </c>
      <c r="D9" s="4" t="s">
        <v>43</v>
      </c>
      <c r="E9" s="4" t="s">
        <v>44</v>
      </c>
      <c r="F9" s="4" t="s">
        <v>29</v>
      </c>
      <c r="G9" s="4">
        <v>0.85870000000000002</v>
      </c>
      <c r="H9" s="7">
        <v>537</v>
      </c>
      <c r="I9" s="10">
        <v>625.36392220798882</v>
      </c>
      <c r="J9" s="11">
        <v>1626573</v>
      </c>
      <c r="K9" s="11">
        <v>1894227.3203679982</v>
      </c>
    </row>
    <row r="10" spans="1:11">
      <c r="A10" s="5" t="s">
        <v>45</v>
      </c>
      <c r="B10" s="6">
        <v>127457</v>
      </c>
      <c r="C10" s="8" t="s">
        <v>46</v>
      </c>
      <c r="D10" s="4" t="s">
        <v>47</v>
      </c>
      <c r="E10" s="4" t="s">
        <v>48</v>
      </c>
      <c r="F10" s="4" t="s">
        <v>29</v>
      </c>
      <c r="G10" s="4">
        <v>0.85870000000000002</v>
      </c>
      <c r="H10" s="7">
        <v>14.84</v>
      </c>
      <c r="I10" s="10">
        <v>17.281937812973098</v>
      </c>
      <c r="J10" s="11">
        <v>1891461.88</v>
      </c>
      <c r="K10" s="11">
        <v>2202703.9478281122</v>
      </c>
    </row>
    <row r="11" spans="1:11">
      <c r="A11" s="5" t="s">
        <v>49</v>
      </c>
      <c r="B11" s="6">
        <v>385197</v>
      </c>
      <c r="C11" s="8" t="s">
        <v>50</v>
      </c>
      <c r="D11" s="4" t="s">
        <v>51</v>
      </c>
      <c r="E11" s="4" t="s">
        <v>52</v>
      </c>
      <c r="F11" s="4" t="s">
        <v>20</v>
      </c>
      <c r="G11" s="4">
        <v>7.8010999999999999</v>
      </c>
      <c r="H11" s="4">
        <v>53.1</v>
      </c>
      <c r="I11" s="10">
        <v>6.8067323838945795</v>
      </c>
      <c r="J11" s="11">
        <v>20453960.699999999</v>
      </c>
      <c r="K11" s="11">
        <v>2621932.8940790403</v>
      </c>
    </row>
    <row r="12" spans="1:11">
      <c r="A12" s="5" t="s">
        <v>53</v>
      </c>
      <c r="B12" s="6">
        <v>9771</v>
      </c>
      <c r="C12" s="8" t="s">
        <v>54</v>
      </c>
      <c r="D12" s="4" t="s">
        <v>55</v>
      </c>
      <c r="E12" s="4" t="s">
        <v>56</v>
      </c>
      <c r="F12" s="4" t="s">
        <v>29</v>
      </c>
      <c r="G12" s="4">
        <v>0.85870000000000002</v>
      </c>
      <c r="H12" s="7">
        <v>0.76400000000000001</v>
      </c>
      <c r="I12" s="10">
        <v>0.88971701409106785</v>
      </c>
      <c r="J12" s="11">
        <v>7465.0439999999999</v>
      </c>
      <c r="K12" s="11">
        <v>8693.4249446838239</v>
      </c>
    </row>
    <row r="13" spans="1:11">
      <c r="A13" s="5" t="s">
        <v>168</v>
      </c>
      <c r="B13" s="6">
        <v>49212</v>
      </c>
      <c r="C13" s="8" t="s">
        <v>57</v>
      </c>
      <c r="D13" s="4" t="s">
        <v>58</v>
      </c>
      <c r="E13" s="4" t="s">
        <v>136</v>
      </c>
      <c r="F13" s="4" t="s">
        <v>29</v>
      </c>
      <c r="G13" s="4">
        <v>0.85870000000000002</v>
      </c>
      <c r="H13" s="4">
        <v>51.66</v>
      </c>
      <c r="I13" s="10">
        <v>60.160708047047855</v>
      </c>
      <c r="J13" s="11">
        <v>2542291.92</v>
      </c>
      <c r="K13" s="11">
        <v>2960628.764411319</v>
      </c>
    </row>
    <row r="14" spans="1:11">
      <c r="A14" s="5" t="s">
        <v>59</v>
      </c>
      <c r="B14" s="6">
        <v>19503</v>
      </c>
      <c r="C14" s="8" t="s">
        <v>60</v>
      </c>
      <c r="D14" s="4" t="s">
        <v>61</v>
      </c>
      <c r="E14" s="4" t="s">
        <v>62</v>
      </c>
      <c r="F14" s="4" t="s">
        <v>63</v>
      </c>
      <c r="G14" s="4">
        <v>1</v>
      </c>
      <c r="H14" s="9">
        <v>118.86</v>
      </c>
      <c r="I14" s="10">
        <v>118.86</v>
      </c>
      <c r="J14" s="11">
        <v>2318126.58</v>
      </c>
      <c r="K14" s="11">
        <v>2318126.58</v>
      </c>
    </row>
    <row r="15" spans="1:11">
      <c r="A15" s="5" t="s">
        <v>64</v>
      </c>
      <c r="B15" s="6">
        <v>24067</v>
      </c>
      <c r="C15" s="8" t="s">
        <v>65</v>
      </c>
      <c r="D15" s="4" t="s">
        <v>66</v>
      </c>
      <c r="E15" s="4" t="s">
        <v>137</v>
      </c>
      <c r="F15" s="4" t="s">
        <v>29</v>
      </c>
      <c r="G15" s="4">
        <v>0.85870000000000002</v>
      </c>
      <c r="H15" s="4">
        <v>60.13</v>
      </c>
      <c r="I15" s="10">
        <v>70.024455572376851</v>
      </c>
      <c r="J15" s="11">
        <v>1447148.71</v>
      </c>
      <c r="K15" s="11">
        <v>1685278.5722603938</v>
      </c>
    </row>
    <row r="16" spans="1:11">
      <c r="A16" s="5" t="s">
        <v>67</v>
      </c>
      <c r="B16" s="6">
        <v>5800</v>
      </c>
      <c r="C16" s="8" t="s">
        <v>68</v>
      </c>
      <c r="D16" s="4" t="s">
        <v>69</v>
      </c>
      <c r="E16" s="4" t="s">
        <v>70</v>
      </c>
      <c r="F16" s="4" t="s">
        <v>71</v>
      </c>
      <c r="G16" s="4">
        <v>113.64</v>
      </c>
      <c r="H16" s="7">
        <v>62830</v>
      </c>
      <c r="I16" s="10">
        <v>552.88630763815559</v>
      </c>
      <c r="J16" s="11">
        <v>364414000</v>
      </c>
      <c r="K16" s="11">
        <v>3206740.5843013022</v>
      </c>
    </row>
    <row r="17" spans="1:11">
      <c r="A17" s="5" t="s">
        <v>72</v>
      </c>
      <c r="B17" s="6">
        <v>32200</v>
      </c>
      <c r="C17" s="8" t="s">
        <v>73</v>
      </c>
      <c r="D17" s="4" t="s">
        <v>74</v>
      </c>
      <c r="E17" s="4" t="s">
        <v>75</v>
      </c>
      <c r="F17" s="4" t="s">
        <v>71</v>
      </c>
      <c r="G17" s="4">
        <v>113.64</v>
      </c>
      <c r="H17" s="7">
        <v>7540</v>
      </c>
      <c r="I17" s="10">
        <v>66.34987680394228</v>
      </c>
      <c r="J17" s="11">
        <v>242788000</v>
      </c>
      <c r="K17" s="11">
        <v>2136466.0330869416</v>
      </c>
    </row>
    <row r="18" spans="1:11">
      <c r="A18" s="5" t="s">
        <v>169</v>
      </c>
      <c r="B18" s="6">
        <v>18600</v>
      </c>
      <c r="C18" s="8" t="s">
        <v>173</v>
      </c>
      <c r="D18" s="4" t="s">
        <v>174</v>
      </c>
      <c r="E18" s="4" t="s">
        <v>175</v>
      </c>
      <c r="F18" s="4" t="s">
        <v>71</v>
      </c>
      <c r="G18" s="4">
        <v>113.64</v>
      </c>
      <c r="H18" s="7">
        <v>7543</v>
      </c>
      <c r="I18" s="10">
        <v>66.376275959169305</v>
      </c>
      <c r="J18" s="11">
        <v>140299800</v>
      </c>
      <c r="K18" s="11">
        <v>1234598.732840549</v>
      </c>
    </row>
    <row r="19" spans="1:11">
      <c r="A19" s="5" t="s">
        <v>76</v>
      </c>
      <c r="B19" s="6">
        <v>204267</v>
      </c>
      <c r="C19" s="8" t="s">
        <v>77</v>
      </c>
      <c r="D19" s="4" t="s">
        <v>78</v>
      </c>
      <c r="E19" s="4" t="s">
        <v>79</v>
      </c>
      <c r="F19" s="4" t="s">
        <v>80</v>
      </c>
      <c r="G19" s="4">
        <v>8.1689000000000007</v>
      </c>
      <c r="H19" s="7">
        <v>159.5</v>
      </c>
      <c r="I19" s="10">
        <v>19.525272680532261</v>
      </c>
      <c r="J19" s="11">
        <v>32580586.5</v>
      </c>
      <c r="K19" s="11">
        <v>3988368.8746342831</v>
      </c>
    </row>
    <row r="20" spans="1:11">
      <c r="A20" s="5" t="s">
        <v>132</v>
      </c>
      <c r="B20" s="6">
        <v>40108</v>
      </c>
      <c r="C20" s="8" t="s">
        <v>81</v>
      </c>
      <c r="D20" s="4" t="s">
        <v>82</v>
      </c>
      <c r="E20" s="4" t="s">
        <v>83</v>
      </c>
      <c r="F20" s="4" t="s">
        <v>24</v>
      </c>
      <c r="G20" s="4">
        <v>8.3775999999999993</v>
      </c>
      <c r="H20" s="4">
        <v>535.5</v>
      </c>
      <c r="I20" s="10">
        <v>63.920454545454554</v>
      </c>
      <c r="J20" s="11">
        <v>21477834</v>
      </c>
      <c r="K20" s="11">
        <v>2563721.5909090913</v>
      </c>
    </row>
    <row r="21" spans="1:11">
      <c r="A21" s="5" t="s">
        <v>170</v>
      </c>
      <c r="B21" s="6">
        <v>285500</v>
      </c>
      <c r="C21" s="8" t="s">
        <v>176</v>
      </c>
      <c r="D21" s="4" t="s">
        <v>177</v>
      </c>
      <c r="E21" s="4" t="s">
        <v>178</v>
      </c>
      <c r="F21" s="4" t="s">
        <v>71</v>
      </c>
      <c r="G21" s="4">
        <v>113.64</v>
      </c>
      <c r="H21" s="7">
        <v>690</v>
      </c>
      <c r="I21" s="10">
        <v>6.0718057022175289</v>
      </c>
      <c r="J21" s="11">
        <v>196995000</v>
      </c>
      <c r="K21" s="11">
        <v>1733500.5279831046</v>
      </c>
    </row>
    <row r="22" spans="1:11">
      <c r="A22" s="5" t="s">
        <v>84</v>
      </c>
      <c r="B22" s="6">
        <v>60600</v>
      </c>
      <c r="C22" s="8" t="s">
        <v>85</v>
      </c>
      <c r="D22" s="4" t="s">
        <v>86</v>
      </c>
      <c r="E22" s="4" t="s">
        <v>87</v>
      </c>
      <c r="F22" s="4" t="s">
        <v>71</v>
      </c>
      <c r="G22" s="4">
        <v>113.64</v>
      </c>
      <c r="H22" s="7">
        <v>6320</v>
      </c>
      <c r="I22" s="10">
        <v>55.614220344948961</v>
      </c>
      <c r="J22" s="11">
        <v>382992000</v>
      </c>
      <c r="K22" s="11">
        <v>3370221.7529039071</v>
      </c>
    </row>
    <row r="23" spans="1:11">
      <c r="A23" s="5" t="s">
        <v>88</v>
      </c>
      <c r="B23" s="6">
        <v>72700</v>
      </c>
      <c r="C23" s="8" t="s">
        <v>89</v>
      </c>
      <c r="D23" s="4" t="s">
        <v>90</v>
      </c>
      <c r="E23" s="4" t="s">
        <v>91</v>
      </c>
      <c r="F23" s="4" t="s">
        <v>71</v>
      </c>
      <c r="G23" s="4">
        <v>113.64</v>
      </c>
      <c r="H23" s="7">
        <v>2802</v>
      </c>
      <c r="I23" s="10">
        <v>24.656810982048576</v>
      </c>
      <c r="J23" s="11">
        <v>203705400</v>
      </c>
      <c r="K23" s="11">
        <v>1792550.1583949316</v>
      </c>
    </row>
    <row r="24" spans="1:11">
      <c r="A24" s="5" t="s">
        <v>92</v>
      </c>
      <c r="B24" s="6">
        <v>59100</v>
      </c>
      <c r="C24" s="8" t="s">
        <v>93</v>
      </c>
      <c r="D24" s="4" t="s">
        <v>94</v>
      </c>
      <c r="E24" s="4" t="s">
        <v>95</v>
      </c>
      <c r="F24" s="4" t="s">
        <v>71</v>
      </c>
      <c r="G24" s="4">
        <v>113.64</v>
      </c>
      <c r="H24" s="7">
        <v>4005</v>
      </c>
      <c r="I24" s="10">
        <v>35.2428722280887</v>
      </c>
      <c r="J24" s="11">
        <v>236695500</v>
      </c>
      <c r="K24" s="11">
        <v>2082853.7486800421</v>
      </c>
    </row>
    <row r="25" spans="1:11">
      <c r="A25" s="5" t="s">
        <v>96</v>
      </c>
      <c r="B25" s="6">
        <v>863500</v>
      </c>
      <c r="C25" s="8" t="s">
        <v>97</v>
      </c>
      <c r="D25" s="4" t="s">
        <v>98</v>
      </c>
      <c r="E25" s="4" t="s">
        <v>99</v>
      </c>
      <c r="F25" s="4" t="s">
        <v>100</v>
      </c>
      <c r="G25" s="4">
        <v>1.3628</v>
      </c>
      <c r="H25" s="4">
        <v>3.48</v>
      </c>
      <c r="I25" s="10">
        <v>2.5535661872615205</v>
      </c>
      <c r="J25" s="11">
        <v>3004980</v>
      </c>
      <c r="K25" s="11">
        <v>2205004.4027003231</v>
      </c>
    </row>
    <row r="26" spans="1:11">
      <c r="A26" s="5" t="s">
        <v>101</v>
      </c>
      <c r="B26" s="6">
        <v>991000</v>
      </c>
      <c r="C26" s="8" t="s">
        <v>102</v>
      </c>
      <c r="D26" s="4" t="s">
        <v>103</v>
      </c>
      <c r="E26" s="4" t="s">
        <v>104</v>
      </c>
      <c r="F26" s="4" t="s">
        <v>20</v>
      </c>
      <c r="G26" s="4">
        <v>7.8010999999999999</v>
      </c>
      <c r="H26" s="4">
        <v>7.52</v>
      </c>
      <c r="I26" s="10">
        <v>0.96396662009203826</v>
      </c>
      <c r="J26" s="11">
        <v>7452320</v>
      </c>
      <c r="K26" s="11">
        <v>955290.92051120987</v>
      </c>
    </row>
    <row r="27" spans="1:11">
      <c r="A27" s="5" t="s">
        <v>133</v>
      </c>
      <c r="B27" s="6">
        <v>126362</v>
      </c>
      <c r="C27" s="8" t="s">
        <v>138</v>
      </c>
      <c r="D27" s="4" t="s">
        <v>139</v>
      </c>
      <c r="E27" s="4" t="s">
        <v>140</v>
      </c>
      <c r="F27" s="4" t="s">
        <v>15</v>
      </c>
      <c r="G27" s="4">
        <v>0.75280000000000002</v>
      </c>
      <c r="H27" s="7">
        <v>15.71</v>
      </c>
      <c r="I27" s="10">
        <v>20.868756641870352</v>
      </c>
      <c r="J27" s="11">
        <v>1985147.02</v>
      </c>
      <c r="K27" s="11">
        <v>2637017.8267800212</v>
      </c>
    </row>
    <row r="28" spans="1:11">
      <c r="A28" s="5" t="s">
        <v>105</v>
      </c>
      <c r="B28" s="6">
        <v>58995</v>
      </c>
      <c r="C28" s="8" t="s">
        <v>106</v>
      </c>
      <c r="D28" s="4" t="s">
        <v>107</v>
      </c>
      <c r="E28" s="4" t="s">
        <v>108</v>
      </c>
      <c r="F28" s="4" t="s">
        <v>29</v>
      </c>
      <c r="G28" s="4">
        <v>0.85870000000000002</v>
      </c>
      <c r="H28" s="7">
        <v>47.8</v>
      </c>
      <c r="I28" s="10">
        <v>55.66554093396995</v>
      </c>
      <c r="J28" s="11">
        <v>2819961</v>
      </c>
      <c r="K28" s="11">
        <v>3283988.5873995572</v>
      </c>
    </row>
    <row r="29" spans="1:11">
      <c r="A29" s="5" t="s">
        <v>109</v>
      </c>
      <c r="B29" s="6">
        <v>46412</v>
      </c>
      <c r="C29" s="8" t="s">
        <v>110</v>
      </c>
      <c r="D29" s="4" t="s">
        <v>111</v>
      </c>
      <c r="E29" s="4" t="s">
        <v>112</v>
      </c>
      <c r="F29" s="4" t="s">
        <v>80</v>
      </c>
      <c r="G29" s="4">
        <v>8.1689000000000007</v>
      </c>
      <c r="H29" s="7">
        <v>90.5</v>
      </c>
      <c r="I29" s="10">
        <v>11.078602994283195</v>
      </c>
      <c r="J29" s="11">
        <v>4200286</v>
      </c>
      <c r="K29" s="11">
        <v>514180.12217067165</v>
      </c>
    </row>
    <row r="30" spans="1:11">
      <c r="A30" s="5" t="s">
        <v>171</v>
      </c>
      <c r="B30" s="6">
        <v>44700</v>
      </c>
      <c r="C30" s="8" t="s">
        <v>179</v>
      </c>
      <c r="D30" s="4" t="s">
        <v>180</v>
      </c>
      <c r="E30" s="4" t="s">
        <v>181</v>
      </c>
      <c r="F30" s="4" t="s">
        <v>71</v>
      </c>
      <c r="G30" s="4">
        <v>113.64</v>
      </c>
      <c r="H30" s="4">
        <v>4740</v>
      </c>
      <c r="I30" s="10">
        <v>41.710665258711721</v>
      </c>
      <c r="J30" s="11">
        <v>211878000</v>
      </c>
      <c r="K30" s="11">
        <v>1864466.737064414</v>
      </c>
    </row>
    <row r="31" spans="1:11">
      <c r="A31" s="5" t="s">
        <v>113</v>
      </c>
      <c r="B31" s="6">
        <v>74100</v>
      </c>
      <c r="C31" s="8" t="s">
        <v>114</v>
      </c>
      <c r="D31" s="4" t="s">
        <v>115</v>
      </c>
      <c r="E31" s="4" t="s">
        <v>116</v>
      </c>
      <c r="F31" s="4" t="s">
        <v>71</v>
      </c>
      <c r="G31" s="4">
        <v>113.64</v>
      </c>
      <c r="H31" s="4">
        <v>3330</v>
      </c>
      <c r="I31" s="10">
        <v>29.303062302006335</v>
      </c>
      <c r="J31" s="11">
        <v>246753000</v>
      </c>
      <c r="K31" s="11">
        <v>2171356.9165786696</v>
      </c>
    </row>
    <row r="32" spans="1:11">
      <c r="A32" s="5" t="s">
        <v>117</v>
      </c>
      <c r="B32" s="6">
        <v>61500</v>
      </c>
      <c r="C32" s="8" t="s">
        <v>118</v>
      </c>
      <c r="D32" s="4" t="s">
        <v>119</v>
      </c>
      <c r="E32" s="4" t="s">
        <v>120</v>
      </c>
      <c r="F32" s="4" t="s">
        <v>71</v>
      </c>
      <c r="G32" s="4">
        <v>113.64</v>
      </c>
      <c r="H32" s="4">
        <v>5530</v>
      </c>
      <c r="I32" s="10">
        <v>48.662442801830338</v>
      </c>
      <c r="J32" s="11">
        <v>340095000</v>
      </c>
      <c r="K32" s="11">
        <v>2992740.2323125657</v>
      </c>
    </row>
    <row r="33" spans="1:11">
      <c r="A33" s="5" t="s">
        <v>121</v>
      </c>
      <c r="B33" s="6">
        <v>129752</v>
      </c>
      <c r="C33" s="8" t="s">
        <v>122</v>
      </c>
      <c r="D33" s="4" t="s">
        <v>123</v>
      </c>
      <c r="E33" s="4" t="s">
        <v>124</v>
      </c>
      <c r="F33" s="4" t="s">
        <v>15</v>
      </c>
      <c r="G33" s="4">
        <v>0.75280000000000002</v>
      </c>
      <c r="H33" s="4">
        <v>15.2</v>
      </c>
      <c r="I33" s="10">
        <v>20.191285866099893</v>
      </c>
      <c r="J33" s="11">
        <v>1972230.4</v>
      </c>
      <c r="K33" s="11">
        <v>2619859.7236981932</v>
      </c>
    </row>
    <row r="34" spans="1:11">
      <c r="A34" s="5" t="s">
        <v>125</v>
      </c>
      <c r="B34" s="6">
        <v>170681</v>
      </c>
      <c r="C34" s="8" t="s">
        <v>126</v>
      </c>
      <c r="D34" s="4" t="s">
        <v>127</v>
      </c>
      <c r="E34" s="4" t="s">
        <v>128</v>
      </c>
      <c r="F34" s="4" t="s">
        <v>29</v>
      </c>
      <c r="G34" s="4">
        <v>0.85870000000000002</v>
      </c>
      <c r="H34" s="4">
        <v>16.43</v>
      </c>
      <c r="I34" s="10">
        <v>19.133574007220215</v>
      </c>
      <c r="J34" s="11">
        <v>2804288.83</v>
      </c>
      <c r="K34" s="11">
        <v>3265737.5451263534</v>
      </c>
    </row>
    <row r="35" spans="1:11">
      <c r="A35" s="8" t="s">
        <v>172</v>
      </c>
      <c r="B35" s="6">
        <v>31955</v>
      </c>
      <c r="C35" s="14" t="s">
        <v>182</v>
      </c>
      <c r="D35" s="14" t="s">
        <v>183</v>
      </c>
      <c r="E35" s="14" t="s">
        <v>184</v>
      </c>
      <c r="F35" s="14" t="s">
        <v>29</v>
      </c>
      <c r="G35" s="4">
        <v>0.85870000000000002</v>
      </c>
      <c r="H35" s="4">
        <v>58.1</v>
      </c>
      <c r="I35" s="10">
        <v>67.660416909281466</v>
      </c>
      <c r="J35" s="11">
        <v>1856585.5</v>
      </c>
      <c r="K35" s="11">
        <v>2162088.6223360891</v>
      </c>
    </row>
    <row r="36" spans="1:11">
      <c r="A36" s="8" t="s">
        <v>134</v>
      </c>
      <c r="B36" s="6">
        <v>107793</v>
      </c>
      <c r="C36" s="14" t="s">
        <v>141</v>
      </c>
      <c r="D36" s="14" t="s">
        <v>142</v>
      </c>
      <c r="E36" s="14" t="s">
        <v>143</v>
      </c>
      <c r="F36" s="14" t="s">
        <v>15</v>
      </c>
      <c r="G36" s="4">
        <v>0.75280000000000002</v>
      </c>
      <c r="H36" s="4">
        <v>19.53</v>
      </c>
      <c r="I36" s="10">
        <v>25.943145589798089</v>
      </c>
      <c r="J36" s="11">
        <v>2105197.29</v>
      </c>
      <c r="K36" s="11">
        <v>2796489.4925611052</v>
      </c>
    </row>
    <row r="37" spans="1:11">
      <c r="A37" s="8" t="s">
        <v>185</v>
      </c>
      <c r="B37" s="6">
        <v>-23.65</v>
      </c>
      <c r="C37" s="14" t="s">
        <v>29</v>
      </c>
      <c r="D37" s="14" t="s">
        <v>29</v>
      </c>
      <c r="E37" s="8" t="s">
        <v>29</v>
      </c>
      <c r="F37" s="8" t="s">
        <v>29</v>
      </c>
      <c r="G37" s="4">
        <v>0.85870000000000002</v>
      </c>
      <c r="H37" s="4">
        <v>1</v>
      </c>
      <c r="I37" s="10">
        <v>1.1645510655642251</v>
      </c>
      <c r="J37" s="11">
        <v>-23.65</v>
      </c>
      <c r="K37" s="11">
        <v>-27.541632700593922</v>
      </c>
    </row>
    <row r="38" spans="1:11">
      <c r="A38" s="8" t="s">
        <v>129</v>
      </c>
      <c r="B38" s="6">
        <v>2222112.2200000002</v>
      </c>
      <c r="C38" s="14" t="s">
        <v>130</v>
      </c>
      <c r="D38" s="14" t="s">
        <v>130</v>
      </c>
      <c r="E38" s="8" t="s">
        <v>130</v>
      </c>
      <c r="F38" s="8" t="s">
        <v>63</v>
      </c>
      <c r="G38" s="4">
        <v>1</v>
      </c>
      <c r="H38" s="4">
        <v>1</v>
      </c>
      <c r="I38" s="10">
        <v>1</v>
      </c>
      <c r="J38" s="11">
        <v>2222112.2200000002</v>
      </c>
      <c r="K38" s="11">
        <v>2222112.2200000002</v>
      </c>
    </row>
    <row r="39" spans="1:11">
      <c r="A39" s="8"/>
      <c r="B39" s="6"/>
      <c r="C39" s="14"/>
      <c r="D39" s="14"/>
      <c r="E39" s="14"/>
      <c r="F39" s="14"/>
      <c r="I39" s="10"/>
      <c r="J39" s="11"/>
      <c r="K39" s="11"/>
    </row>
    <row r="40" spans="1:11">
      <c r="A40" s="8"/>
      <c r="B40" s="6"/>
      <c r="C40" s="14"/>
      <c r="D40" s="14"/>
      <c r="E40" s="14"/>
      <c r="F40" s="14"/>
      <c r="I40" s="10"/>
      <c r="J40" s="11"/>
      <c r="K40" s="11"/>
    </row>
    <row r="41" spans="1:11">
      <c r="A41" s="8"/>
      <c r="B41" s="6"/>
      <c r="C41" s="14"/>
      <c r="D41" s="14"/>
      <c r="E41" s="14"/>
      <c r="F41" s="14"/>
      <c r="I41" s="10"/>
      <c r="J41" s="11"/>
      <c r="K41" s="3">
        <f>SUM(K2:K38)</f>
        <v>79530924.265154749</v>
      </c>
    </row>
    <row r="42" spans="1:11">
      <c r="A42" s="12"/>
      <c r="B42" s="6"/>
      <c r="C42" s="8"/>
      <c r="D42" s="8"/>
      <c r="E42" s="8"/>
      <c r="F42" s="8"/>
      <c r="I42" s="10"/>
      <c r="J42" s="11"/>
      <c r="K42" s="11"/>
    </row>
    <row r="43" spans="1:11">
      <c r="A43" s="1" t="s">
        <v>144</v>
      </c>
    </row>
    <row r="44" spans="1:11">
      <c r="A44" s="8" t="s">
        <v>186</v>
      </c>
      <c r="K44" s="11">
        <v>17186.688311688315</v>
      </c>
    </row>
    <row r="45" spans="1:11">
      <c r="A45" s="8" t="s">
        <v>187</v>
      </c>
      <c r="K45" s="11">
        <v>247.9329218586235</v>
      </c>
    </row>
    <row r="46" spans="1:11">
      <c r="A46" s="8" t="s">
        <v>188</v>
      </c>
      <c r="G46" s="13"/>
      <c r="K46" s="11">
        <v>13906.241993711425</v>
      </c>
    </row>
    <row r="47" spans="1:11">
      <c r="A47" s="8" t="s">
        <v>146</v>
      </c>
      <c r="K47" s="11">
        <v>9979.4573192034477</v>
      </c>
    </row>
    <row r="48" spans="1:11">
      <c r="A48" s="8" t="s">
        <v>147</v>
      </c>
      <c r="K48" s="11">
        <v>2551.9183386131645</v>
      </c>
    </row>
    <row r="49" spans="1:11">
      <c r="A49" s="8" t="s">
        <v>148</v>
      </c>
      <c r="K49" s="11">
        <v>15110.876451953538</v>
      </c>
    </row>
    <row r="50" spans="1:11">
      <c r="A50" s="8" t="s">
        <v>149</v>
      </c>
      <c r="K50" s="11">
        <v>20263.991552270327</v>
      </c>
    </row>
    <row r="51" spans="1:11">
      <c r="A51" s="8" t="s">
        <v>150</v>
      </c>
      <c r="K51" s="11">
        <v>1620.8366589980749</v>
      </c>
    </row>
    <row r="52" spans="1:11">
      <c r="A52" s="8" t="s">
        <v>151</v>
      </c>
      <c r="K52" s="11">
        <v>9875.9239704329466</v>
      </c>
    </row>
    <row r="53" spans="1:11">
      <c r="A53" s="8" t="s">
        <v>157</v>
      </c>
      <c r="K53" s="11">
        <v>49853.227948990439</v>
      </c>
    </row>
    <row r="54" spans="1:11">
      <c r="A54" s="8" t="s">
        <v>129</v>
      </c>
      <c r="K54" s="11">
        <v>1655.28</v>
      </c>
    </row>
    <row r="55" spans="1:11">
      <c r="A55" s="8" t="s">
        <v>152</v>
      </c>
      <c r="K55" s="11">
        <v>21781.063005983808</v>
      </c>
    </row>
    <row r="56" spans="1:11">
      <c r="A56" s="8" t="s">
        <v>153</v>
      </c>
      <c r="K56" s="11">
        <v>22682.154171066526</v>
      </c>
    </row>
    <row r="57" spans="1:11">
      <c r="A57" s="8" t="s">
        <v>154</v>
      </c>
      <c r="K57" s="11">
        <v>26715.674814027632</v>
      </c>
    </row>
    <row r="58" spans="1:11">
      <c r="A58" s="8" t="s">
        <v>155</v>
      </c>
      <c r="K58" s="11">
        <v>8927.0722635494149</v>
      </c>
    </row>
    <row r="59" spans="1:11">
      <c r="K59" s="23">
        <f>SUM(K44:K58)</f>
        <v>222358.33972234765</v>
      </c>
    </row>
    <row r="61" spans="1:11">
      <c r="A61" s="1" t="s">
        <v>156</v>
      </c>
    </row>
    <row r="62" spans="1:11" customFormat="1">
      <c r="A62" s="21" t="s">
        <v>0</v>
      </c>
      <c r="B62" s="22" t="s">
        <v>161</v>
      </c>
      <c r="C62" s="21" t="s">
        <v>162</v>
      </c>
      <c r="D62" s="21" t="s">
        <v>163</v>
      </c>
      <c r="E62" s="21" t="s">
        <v>164</v>
      </c>
      <c r="F62" s="20" t="s">
        <v>165</v>
      </c>
      <c r="G62" s="21" t="s">
        <v>166</v>
      </c>
      <c r="H62" s="21" t="s">
        <v>6</v>
      </c>
      <c r="I62" s="21" t="s">
        <v>167</v>
      </c>
      <c r="J62" s="21" t="s">
        <v>4</v>
      </c>
      <c r="K62" s="21"/>
    </row>
    <row r="63" spans="1:11" customFormat="1">
      <c r="A63" s="14" t="s">
        <v>189</v>
      </c>
      <c r="B63" s="15">
        <v>3600</v>
      </c>
      <c r="C63" s="14" t="s">
        <v>158</v>
      </c>
      <c r="D63" s="16">
        <v>43038</v>
      </c>
      <c r="E63" s="16">
        <v>43041</v>
      </c>
      <c r="F63" s="17">
        <v>27314879</v>
      </c>
      <c r="G63" s="14" t="s">
        <v>71</v>
      </c>
      <c r="H63" s="4">
        <v>113.64</v>
      </c>
      <c r="I63" s="18">
        <v>240363.24357620557</v>
      </c>
      <c r="J63" s="14" t="s">
        <v>175</v>
      </c>
      <c r="K63" s="18">
        <f>-I63</f>
        <v>-240363.24357620557</v>
      </c>
    </row>
    <row r="64" spans="1:11" customFormat="1">
      <c r="A64" s="14" t="s">
        <v>190</v>
      </c>
      <c r="B64" s="15">
        <v>107200</v>
      </c>
      <c r="C64" s="14" t="s">
        <v>158</v>
      </c>
      <c r="D64" s="16">
        <v>43038</v>
      </c>
      <c r="E64" s="16">
        <v>43041</v>
      </c>
      <c r="F64" s="17">
        <v>377560.38</v>
      </c>
      <c r="G64" s="14" t="s">
        <v>100</v>
      </c>
      <c r="H64" s="4">
        <v>1.3628</v>
      </c>
      <c r="I64" s="18">
        <v>277047.53448781918</v>
      </c>
      <c r="J64" s="14" t="s">
        <v>99</v>
      </c>
      <c r="K64" s="18">
        <f t="shared" ref="K64:K66" si="0">-I64</f>
        <v>-277047.53448781918</v>
      </c>
    </row>
    <row r="65" spans="1:11" customFormat="1">
      <c r="A65" s="14" t="s">
        <v>191</v>
      </c>
      <c r="B65" s="15">
        <v>6600</v>
      </c>
      <c r="C65" s="14" t="s">
        <v>158</v>
      </c>
      <c r="D65" s="16">
        <v>43038</v>
      </c>
      <c r="E65" s="16">
        <v>43041</v>
      </c>
      <c r="F65" s="17">
        <v>31744765</v>
      </c>
      <c r="G65" s="14" t="s">
        <v>71</v>
      </c>
      <c r="H65" s="4">
        <v>113.64</v>
      </c>
      <c r="I65" s="18">
        <v>279344.99296022527</v>
      </c>
      <c r="J65" s="14" t="s">
        <v>181</v>
      </c>
      <c r="K65" s="18">
        <f t="shared" si="0"/>
        <v>-279344.99296022527</v>
      </c>
    </row>
    <row r="66" spans="1:11" customFormat="1">
      <c r="A66" s="14" t="s">
        <v>187</v>
      </c>
      <c r="B66" s="15">
        <v>31908</v>
      </c>
      <c r="C66" s="14" t="s">
        <v>158</v>
      </c>
      <c r="D66" s="16">
        <v>43039</v>
      </c>
      <c r="E66" s="16">
        <v>43041</v>
      </c>
      <c r="F66" s="17">
        <v>239392.92</v>
      </c>
      <c r="G66" s="14" t="s">
        <v>29</v>
      </c>
      <c r="H66" s="4">
        <v>0.85870000000000002</v>
      </c>
      <c r="I66" s="19">
        <v>278785.28007453127</v>
      </c>
      <c r="J66" s="14" t="s">
        <v>28</v>
      </c>
      <c r="K66" s="18">
        <f t="shared" si="0"/>
        <v>-278785.28007453127</v>
      </c>
    </row>
    <row r="67" spans="1:11" customFormat="1">
      <c r="A67" s="14"/>
      <c r="B67" s="15"/>
      <c r="C67" s="14"/>
      <c r="D67" s="16"/>
      <c r="E67" s="16"/>
      <c r="F67" s="17"/>
      <c r="G67" s="14"/>
      <c r="H67" s="4"/>
      <c r="I67" s="20">
        <f>SUM(I63:I66)</f>
        <v>1075541.0510987812</v>
      </c>
      <c r="J67" s="14"/>
      <c r="K67" s="20">
        <f>SUM(K63:K66)</f>
        <v>-1075541.0510987812</v>
      </c>
    </row>
    <row r="68" spans="1:11" customFormat="1">
      <c r="A68" s="14"/>
      <c r="B68" s="15"/>
      <c r="C68" s="14"/>
      <c r="D68" s="16"/>
      <c r="E68" s="16"/>
      <c r="F68" s="17"/>
      <c r="G68" s="14"/>
      <c r="H68" s="4"/>
      <c r="I68" s="18"/>
      <c r="J68" s="14"/>
      <c r="K68" s="18"/>
    </row>
    <row r="69" spans="1:11" customFormat="1">
      <c r="A69" s="14" t="s">
        <v>152</v>
      </c>
      <c r="B69" s="15">
        <v>100</v>
      </c>
      <c r="C69" s="14" t="s">
        <v>160</v>
      </c>
      <c r="D69" s="16">
        <v>43035</v>
      </c>
      <c r="E69" s="16">
        <v>43040</v>
      </c>
      <c r="F69" s="17">
        <v>340796</v>
      </c>
      <c r="G69" s="14" t="s">
        <v>71</v>
      </c>
      <c r="H69" s="4">
        <v>113.64</v>
      </c>
      <c r="I69" s="18">
        <v>2998.9088349172825</v>
      </c>
      <c r="J69" s="14" t="s">
        <v>116</v>
      </c>
      <c r="K69" s="18">
        <f>+I69</f>
        <v>2998.9088349172825</v>
      </c>
    </row>
    <row r="70" spans="1:11" customFormat="1">
      <c r="A70" s="14" t="s">
        <v>145</v>
      </c>
      <c r="B70" s="15">
        <v>36000</v>
      </c>
      <c r="C70" s="14" t="s">
        <v>160</v>
      </c>
      <c r="D70" s="16">
        <v>43039</v>
      </c>
      <c r="E70" s="16">
        <v>43041</v>
      </c>
      <c r="F70" s="17">
        <v>1879091.92</v>
      </c>
      <c r="G70" s="14" t="s">
        <v>20</v>
      </c>
      <c r="H70" s="4">
        <v>7.8010999999999999</v>
      </c>
      <c r="I70" s="18">
        <v>240875.25092615144</v>
      </c>
      <c r="J70" s="14" t="s">
        <v>52</v>
      </c>
      <c r="K70" s="18">
        <f t="shared" ref="K70:K74" si="1">+I70</f>
        <v>240875.25092615144</v>
      </c>
    </row>
    <row r="71" spans="1:11" customFormat="1">
      <c r="A71" s="14" t="s">
        <v>159</v>
      </c>
      <c r="B71" s="15">
        <v>308</v>
      </c>
      <c r="C71" s="14" t="s">
        <v>160</v>
      </c>
      <c r="D71" s="16">
        <v>43038</v>
      </c>
      <c r="E71" s="16">
        <v>43040</v>
      </c>
      <c r="F71" s="17">
        <v>171722.92</v>
      </c>
      <c r="G71" s="14" t="s">
        <v>29</v>
      </c>
      <c r="H71" s="4">
        <v>0.85870000000000002</v>
      </c>
      <c r="I71" s="18">
        <v>199980.10946780018</v>
      </c>
      <c r="J71" s="14" t="s">
        <v>44</v>
      </c>
      <c r="K71" s="18">
        <f t="shared" si="1"/>
        <v>199980.10946780018</v>
      </c>
    </row>
    <row r="72" spans="1:11" customFormat="1">
      <c r="A72" s="14" t="s">
        <v>192</v>
      </c>
      <c r="B72" s="15">
        <v>11380</v>
      </c>
      <c r="C72" s="14" t="s">
        <v>160</v>
      </c>
      <c r="D72" s="16">
        <v>43039</v>
      </c>
      <c r="E72" s="16">
        <v>43041</v>
      </c>
      <c r="F72" s="17">
        <v>168765.36</v>
      </c>
      <c r="G72" s="14" t="s">
        <v>29</v>
      </c>
      <c r="H72" s="4">
        <v>0.85870000000000002</v>
      </c>
      <c r="I72" s="18">
        <v>196535.87981833002</v>
      </c>
      <c r="J72" s="14" t="s">
        <v>48</v>
      </c>
      <c r="K72" s="18">
        <f t="shared" si="1"/>
        <v>196535.87981833002</v>
      </c>
    </row>
    <row r="73" spans="1:11" customFormat="1">
      <c r="A73" s="14" t="s">
        <v>152</v>
      </c>
      <c r="B73" s="15">
        <v>3900</v>
      </c>
      <c r="C73" s="14" t="s">
        <v>160</v>
      </c>
      <c r="D73" s="16">
        <v>43038</v>
      </c>
      <c r="E73" s="16">
        <v>43041</v>
      </c>
      <c r="F73" s="17">
        <v>13279957</v>
      </c>
      <c r="G73" s="14" t="s">
        <v>71</v>
      </c>
      <c r="H73" s="4">
        <v>113.64</v>
      </c>
      <c r="I73" s="18">
        <v>116859.88208377332</v>
      </c>
      <c r="J73" s="14" t="s">
        <v>116</v>
      </c>
      <c r="K73" s="18">
        <f t="shared" si="1"/>
        <v>116859.88208377332</v>
      </c>
    </row>
    <row r="74" spans="1:11" customFormat="1">
      <c r="A74" s="14" t="s">
        <v>192</v>
      </c>
      <c r="B74" s="15">
        <v>18413</v>
      </c>
      <c r="C74" s="14" t="s">
        <v>160</v>
      </c>
      <c r="D74" s="16">
        <v>43038</v>
      </c>
      <c r="E74" s="16">
        <v>43040</v>
      </c>
      <c r="F74" s="17">
        <v>273594.71000000002</v>
      </c>
      <c r="G74" s="14" t="s">
        <v>29</v>
      </c>
      <c r="H74" s="4">
        <v>0.85870000000000002</v>
      </c>
      <c r="I74" s="18">
        <v>318615.01106323511</v>
      </c>
      <c r="J74" s="14" t="s">
        <v>48</v>
      </c>
      <c r="K74" s="18">
        <f t="shared" si="1"/>
        <v>318615.01106323511</v>
      </c>
    </row>
    <row r="75" spans="1:11">
      <c r="I75" s="23">
        <f>SUM(I69:I74)</f>
        <v>1075865.0421942074</v>
      </c>
      <c r="K75" s="23">
        <f>SUM(K69:K74)</f>
        <v>1075865.0421942074</v>
      </c>
    </row>
    <row r="79" spans="1:11">
      <c r="K79" s="24">
        <f>+K41+K59+K67+K75</f>
        <v>79753606.595972523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2017-09-25T23:43:50Z</dcterms:created>
  <dcterms:modified xsi:type="dcterms:W3CDTF">2017-12-01T04:04:54Z</dcterms:modified>
</cp:coreProperties>
</file>