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H:\Clients\2019_Clients\Reporting\Monthly\LEIA\LECAINTL\"/>
    </mc:Choice>
  </mc:AlternateContent>
  <xr:revisionPtr revIDLastSave="0" documentId="13_ncr:1_{63DD7E7C-7F1C-400D-8D09-C28FB9E1EC82}" xr6:coauthVersionLast="41" xr6:coauthVersionMax="41" xr10:uidLastSave="{00000000-0000-0000-0000-000000000000}"/>
  <bookViews>
    <workbookView xWindow="-120" yWindow="-120" windowWidth="38640" windowHeight="15840" xr2:uid="{00000000-000D-0000-FFFF-FFFF00000000}"/>
  </bookViews>
  <sheets>
    <sheet name="Performance" sheetId="1" r:id="rId1"/>
    <sheet name="Commissions" sheetId="2" r:id="rId2"/>
    <sheet name="Soft Dollars" sheetId="5" r:id="rId3"/>
    <sheet name="Appraisal" sheetId="3" r:id="rId4"/>
    <sheet name="Transactions" sheetId="4" r:id="rId5"/>
    <sheet name="Disclosure" sheetId="6" r:id="rId6"/>
  </sheets>
  <definedNames>
    <definedName name="_xlnm.Print_Area" localSheetId="0">Performance!$A$1:$I$30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7" i="2" l="1"/>
  <c r="C17" i="2"/>
  <c r="D9" i="2" l="1"/>
  <c r="D15" i="2"/>
  <c r="D11" i="2"/>
  <c r="B16" i="1"/>
  <c r="C16" i="1"/>
  <c r="D16" i="1"/>
  <c r="E16" i="1"/>
  <c r="F16" i="1"/>
  <c r="G16" i="1"/>
  <c r="H16" i="1"/>
  <c r="I16" i="1"/>
  <c r="B17" i="1"/>
  <c r="C17" i="1"/>
  <c r="D17" i="1"/>
  <c r="E17" i="1"/>
  <c r="F17" i="1"/>
  <c r="G17" i="1"/>
  <c r="H17" i="1"/>
  <c r="I17" i="1"/>
  <c r="E13" i="5" l="1"/>
  <c r="A1" i="5" l="1"/>
  <c r="A1" i="2"/>
  <c r="B3" i="5" l="1"/>
  <c r="B3" i="2"/>
  <c r="D10" i="2" l="1"/>
  <c r="D17" i="2" s="1"/>
</calcChain>
</file>

<file path=xl/sharedStrings.xml><?xml version="1.0" encoding="utf-8"?>
<sst xmlns="http://schemas.openxmlformats.org/spreadsheetml/2006/main" count="594" uniqueCount="283">
  <si>
    <t>Month</t>
  </si>
  <si>
    <t>QTD</t>
  </si>
  <si>
    <t>YTD</t>
  </si>
  <si>
    <t>Trailing 1 Year</t>
  </si>
  <si>
    <t>Trailing 2 Year</t>
  </si>
  <si>
    <t>Trailing 3 Year</t>
  </si>
  <si>
    <t>Trailing 5 Year</t>
  </si>
  <si>
    <t>Month ending</t>
  </si>
  <si>
    <t>Gross</t>
  </si>
  <si>
    <t>Net</t>
  </si>
  <si>
    <t>Contributions:</t>
  </si>
  <si>
    <t>Withdrawals:</t>
  </si>
  <si>
    <t>Ending:</t>
  </si>
  <si>
    <t>Market Values</t>
  </si>
  <si>
    <t>Beginning:</t>
  </si>
  <si>
    <t>Denali Advisors</t>
  </si>
  <si>
    <t>TRANSACTION SUMMARY</t>
  </si>
  <si>
    <t>Tran</t>
  </si>
  <si>
    <t>Trade</t>
  </si>
  <si>
    <t>Settle</t>
  </si>
  <si>
    <t>Close</t>
  </si>
  <si>
    <t>S/D</t>
  </si>
  <si>
    <t>Code</t>
  </si>
  <si>
    <t>Security</t>
  </si>
  <si>
    <t>Date</t>
  </si>
  <si>
    <t>Quantity</t>
  </si>
  <si>
    <t>Meth.</t>
  </si>
  <si>
    <t>Type</t>
  </si>
  <si>
    <t>Symbol</t>
  </si>
  <si>
    <t>Amount</t>
  </si>
  <si>
    <t>----</t>
  </si>
  <si>
    <t>-------------------------</t>
  </si>
  <si>
    <t>--------</t>
  </si>
  <si>
    <t>--------------</t>
  </si>
  <si>
    <t>-----</t>
  </si>
  <si>
    <t>------------</t>
  </si>
  <si>
    <t>Market</t>
  </si>
  <si>
    <t>Pct.</t>
  </si>
  <si>
    <t>Price</t>
  </si>
  <si>
    <t>Value</t>
  </si>
  <si>
    <t>Assets</t>
  </si>
  <si>
    <t>-------------</t>
  </si>
  <si>
    <t>----------------</t>
  </si>
  <si>
    <t>------</t>
  </si>
  <si>
    <t>COMMON STOCK</t>
  </si>
  <si>
    <t>----------------  ------</t>
  </si>
  <si>
    <t>CASH AND EQUIVALENTS</t>
  </si>
  <si>
    <t>--------------------</t>
  </si>
  <si>
    <t>TOTAL PORTFOLIO</t>
  </si>
  <si>
    <t>Since Inception*</t>
  </si>
  <si>
    <t>Performance</t>
  </si>
  <si>
    <t>Managers Name:</t>
  </si>
  <si>
    <t>Denali Advisors, LLC</t>
  </si>
  <si>
    <t>Broker</t>
  </si>
  <si>
    <t>Shares Traded</t>
  </si>
  <si>
    <t>Percent of Total Commissions</t>
  </si>
  <si>
    <t>TOTAL</t>
  </si>
  <si>
    <t>Soft Dollar Commission Report</t>
  </si>
  <si>
    <t>Vendor</t>
  </si>
  <si>
    <t>Description of Service</t>
  </si>
  <si>
    <t>Broker/Third Party</t>
  </si>
  <si>
    <t>Commission Rate Per Share</t>
  </si>
  <si>
    <t>Soft Dollar Cost</t>
  </si>
  <si>
    <t>Total</t>
  </si>
  <si>
    <t>Total Commissions                   (in US Dollars*)</t>
  </si>
  <si>
    <t>Commissions Report</t>
  </si>
  <si>
    <t>Month Ended</t>
  </si>
  <si>
    <t>Gross Excess</t>
  </si>
  <si>
    <t>Net Excess</t>
  </si>
  <si>
    <t>S&amp;P 500 Value</t>
  </si>
  <si>
    <t>US Dollar</t>
  </si>
  <si>
    <t>California State Teachers Retirement System</t>
  </si>
  <si>
    <t>*account inception 4/28/2017</t>
  </si>
  <si>
    <t>CalSTRS International - Leading Edge</t>
  </si>
  <si>
    <t>Jardine Matheson Holdings</t>
  </si>
  <si>
    <t>CASH AND EQUIVALENTS - EUR</t>
  </si>
  <si>
    <t>--------------------------</t>
  </si>
  <si>
    <t>Euro</t>
  </si>
  <si>
    <t>COMMON STOCK - AUD</t>
  </si>
  <si>
    <t>------------------</t>
  </si>
  <si>
    <t>COMMON STOCK - CAD</t>
  </si>
  <si>
    <t>Great West Lifeco Inc</t>
  </si>
  <si>
    <t>COMMON STOCK - CHF</t>
  </si>
  <si>
    <t>COMMON STOCK - EUR</t>
  </si>
  <si>
    <t>Voestalpine</t>
  </si>
  <si>
    <t>CNP Assurances</t>
  </si>
  <si>
    <t>BMW STA</t>
  </si>
  <si>
    <t>Heineken Holdings</t>
  </si>
  <si>
    <t>COMMON STOCK - GBP</t>
  </si>
  <si>
    <t>Barratt Developments</t>
  </si>
  <si>
    <t>3I Group</t>
  </si>
  <si>
    <t>COMMON STOCK - HKD</t>
  </si>
  <si>
    <t>Swire Properties LTD</t>
  </si>
  <si>
    <t>COMMON STOCK - ILS</t>
  </si>
  <si>
    <t>COMMON STOCK - JPY</t>
  </si>
  <si>
    <t>Alfresa Holdings Corp.</t>
  </si>
  <si>
    <t>IIDA Group Holdings Co.</t>
  </si>
  <si>
    <t>COMMON STOCK - NZD</t>
  </si>
  <si>
    <t>Fonterra Shareholders Fund</t>
  </si>
  <si>
    <t>COMMON STOCK - SEK</t>
  </si>
  <si>
    <t>COMMON STOCK - SGD</t>
  </si>
  <si>
    <t>Overseas Chinese Bank</t>
  </si>
  <si>
    <t>Wilmar International LTD</t>
  </si>
  <si>
    <t>PORTFOLIO APPRAISAL</t>
  </si>
  <si>
    <t>Reporting Currency: US Dollar</t>
  </si>
  <si>
    <t>Local Currency</t>
  </si>
  <si>
    <t>Reporting Currency</t>
  </si>
  <si>
    <t>------------------------------------------------------</t>
  </si>
  <si>
    <t>------------------------</t>
  </si>
  <si>
    <t>Unit</t>
  </si>
  <si>
    <t>Cost</t>
  </si>
  <si>
    <t>US Dollar (FX = 1.0000)</t>
  </si>
  <si>
    <t>-----------------------</t>
  </si>
  <si>
    <t>----------------            ----------------  ----------------  ------  -----</t>
  </si>
  <si>
    <t>US Dollar Total</t>
  </si>
  <si>
    <t>-----------------------------</t>
  </si>
  <si>
    <t>Canadian Dollar Total</t>
  </si>
  <si>
    <t>-------------------------------</t>
  </si>
  <si>
    <t>Australian Dollar Total</t>
  </si>
  <si>
    <t>Swiss Franc Total</t>
  </si>
  <si>
    <t>Danish Krone Total</t>
  </si>
  <si>
    <t>Euro Total</t>
  </si>
  <si>
    <t>----------------------------</t>
  </si>
  <si>
    <t>British Pounds Total</t>
  </si>
  <si>
    <t>------------------------------</t>
  </si>
  <si>
    <t>Hong Kong Dollar Total</t>
  </si>
  <si>
    <t>Israeli Shekel Total</t>
  </si>
  <si>
    <t>Japanese Yen Total</t>
  </si>
  <si>
    <t>Norwegian Krone Total</t>
  </si>
  <si>
    <t>--------------------------------</t>
  </si>
  <si>
    <t>New Zealand Dollar Total</t>
  </si>
  <si>
    <t>---------------------------</t>
  </si>
  <si>
    <t>Swedish Krone Total</t>
  </si>
  <si>
    <t>Singaporean Dollar Total</t>
  </si>
  <si>
    <t>No soft dollars this month</t>
  </si>
  <si>
    <t>INTEREST INCOME</t>
  </si>
  <si>
    <t>CASH AND EQUIVALENTS - CAD</t>
  </si>
  <si>
    <t>Dividend Accruals CAD</t>
  </si>
  <si>
    <t>Tax Reclaim Receivables EUR</t>
  </si>
  <si>
    <t>CASH AND EQUIVALENTS - GBP</t>
  </si>
  <si>
    <t>British Pounds</t>
  </si>
  <si>
    <t>CASH AND EQUIVALENTS - HKD</t>
  </si>
  <si>
    <t>Hong Kong Dollar</t>
  </si>
  <si>
    <t>CASH AND EQUIVALENTS - NOK</t>
  </si>
  <si>
    <t>Norwegian Krone</t>
  </si>
  <si>
    <t>CASH AND EQUIVALENTS - SEK</t>
  </si>
  <si>
    <t>CASH AND EQUIVALENTS - SGD</t>
  </si>
  <si>
    <t>casg</t>
  </si>
  <si>
    <t>caeu</t>
  </si>
  <si>
    <t>wd</t>
  </si>
  <si>
    <t>dvwash</t>
  </si>
  <si>
    <t>cagb</t>
  </si>
  <si>
    <t>cash</t>
  </si>
  <si>
    <t>sl</t>
  </si>
  <si>
    <t>caus</t>
  </si>
  <si>
    <t>caca</t>
  </si>
  <si>
    <t>by</t>
  </si>
  <si>
    <t>caau</t>
  </si>
  <si>
    <t>cajp</t>
  </si>
  <si>
    <t>Australian Dollar</t>
  </si>
  <si>
    <t>Canadian Dollar</t>
  </si>
  <si>
    <t>Japanese Yen</t>
  </si>
  <si>
    <t>Swedish Krone</t>
  </si>
  <si>
    <t>Israeli Shekel</t>
  </si>
  <si>
    <t>Singaporean Dollar</t>
  </si>
  <si>
    <t>CASH AND EQUIVALENTS - AUD</t>
  </si>
  <si>
    <t>Wheelock &amp; Co. Ltd.</t>
  </si>
  <si>
    <t>Crown Resorts Ltd.</t>
  </si>
  <si>
    <t>Berkeley Group Holdings</t>
  </si>
  <si>
    <t>Gecina</t>
  </si>
  <si>
    <t>CASH AND EQUIVALENTS - DKK</t>
  </si>
  <si>
    <t>Danish Krone</t>
  </si>
  <si>
    <t>CASH AND EQUIVALENTS - NZD</t>
  </si>
  <si>
    <t>Jardine Strategic Holdings</t>
  </si>
  <si>
    <t>Chubu Electric Power</t>
  </si>
  <si>
    <t xml:space="preserve">Japan Post Bank CO LTD   </t>
  </si>
  <si>
    <t>New Zealand Dollar</t>
  </si>
  <si>
    <t>Fastighets AB Balder B</t>
  </si>
  <si>
    <t>CASH AND EQUIVALENTS - CHF</t>
  </si>
  <si>
    <t>Swiss Franc</t>
  </si>
  <si>
    <t>Denali Account - LECAINTL</t>
  </si>
  <si>
    <t>Scentre Group</t>
  </si>
  <si>
    <t>Mitsubishi Tanabe Pharma Corp.</t>
  </si>
  <si>
    <t>================  ======</t>
  </si>
  <si>
    <t>Tax Reclaim Receivables CHF</t>
  </si>
  <si>
    <t>Raiffeisen Bank International</t>
  </si>
  <si>
    <t>Marubeni</t>
  </si>
  <si>
    <t>Metro Inc.</t>
  </si>
  <si>
    <t>Tax Reclaim Receivables DKK</t>
  </si>
  <si>
    <t>Bank Leumi</t>
  </si>
  <si>
    <t>Mitsubishi Chemical Holdings</t>
  </si>
  <si>
    <t>Singapore Telecommunications</t>
  </si>
  <si>
    <t>canz</t>
  </si>
  <si>
    <t>Fund Reinvestment--Dividends CAD</t>
  </si>
  <si>
    <t>Fund Reinvestment--Dividends GBP</t>
  </si>
  <si>
    <t>Toyota Industries</t>
  </si>
  <si>
    <t>Power Corporation of Canada</t>
  </si>
  <si>
    <t>Israel Chemicals</t>
  </si>
  <si>
    <t>Central Japan Railway</t>
  </si>
  <si>
    <t>Kansai Electric Power</t>
  </si>
  <si>
    <t>Nestle SA</t>
  </si>
  <si>
    <t>RTL Group</t>
  </si>
  <si>
    <t>Royal Dutch Shell</t>
  </si>
  <si>
    <t>CASH AND EQUIVALENTS - ILS</t>
  </si>
  <si>
    <t>Telstra Corp Ltd</t>
  </si>
  <si>
    <t>Husky Energy Inc</t>
  </si>
  <si>
    <t>Denali urges clients to compare the Firm's reports with the account statements they receive from the custodian. If you are not receiving statements directly from the custodian please notify Denali directly at Anne@DenaliAdvisors.com, immediately.</t>
  </si>
  <si>
    <t>Fortescue Metal Group Ltd</t>
  </si>
  <si>
    <t>Aroundtown SA</t>
  </si>
  <si>
    <t>Aisin Seiki</t>
  </si>
  <si>
    <t>CI Financial Corp</t>
  </si>
  <si>
    <t>Fund Reinvestment--Dividends AUD</t>
  </si>
  <si>
    <t>AIB Group Plc</t>
  </si>
  <si>
    <t>Exor NV</t>
  </si>
  <si>
    <t>Itochu</t>
  </si>
  <si>
    <t>Orix Corp</t>
  </si>
  <si>
    <t>L E Lundbergforetagen AB</t>
  </si>
  <si>
    <t>dv</t>
  </si>
  <si>
    <t>divacc</t>
  </si>
  <si>
    <t>COMMON STOCK - DKK</t>
  </si>
  <si>
    <t>Fund Reinvestment--Dividends EUR</t>
  </si>
  <si>
    <t>Dividend Accruals GBP</t>
  </si>
  <si>
    <t>WPP Plc</t>
  </si>
  <si>
    <t>CASH AND EQUIVALENTS - JPY</t>
  </si>
  <si>
    <t>Dividend Accruals JPY</t>
  </si>
  <si>
    <t>Erste Group Bank</t>
  </si>
  <si>
    <t>Fund Reinvestment--Dividends HKD</t>
  </si>
  <si>
    <t>Ryman Healthcare</t>
  </si>
  <si>
    <t>cahk</t>
  </si>
  <si>
    <t>Power Financial Corp</t>
  </si>
  <si>
    <t>Sonic Healthcare LTD</t>
  </si>
  <si>
    <t>Atos SE</t>
  </si>
  <si>
    <t>Biomerieux SA</t>
  </si>
  <si>
    <t>Kajima</t>
  </si>
  <si>
    <t>Fund Reinvestment--Dividends SGD</t>
  </si>
  <si>
    <t xml:space="preserve">H Lundbeck </t>
  </si>
  <si>
    <t>Porsche Automobile Holdings</t>
  </si>
  <si>
    <t>Mitsui</t>
  </si>
  <si>
    <t>Tokyo Electric Power Holdings</t>
  </si>
  <si>
    <t>Fox</t>
  </si>
  <si>
    <t>Teck Resources LTD</t>
  </si>
  <si>
    <t>NATIXIS</t>
  </si>
  <si>
    <t>HongKong Land Holdings</t>
  </si>
  <si>
    <t>Dividend Accruals</t>
  </si>
  <si>
    <t>Peugeot</t>
  </si>
  <si>
    <t>Fund Reinvestment--Dividends</t>
  </si>
  <si>
    <t>Imperial Oil Ltd</t>
  </si>
  <si>
    <t>Pandora</t>
  </si>
  <si>
    <t>Evraz PLC</t>
  </si>
  <si>
    <t>NEXT</t>
  </si>
  <si>
    <t>Fisher &amp; Paykel Healthcare</t>
  </si>
  <si>
    <t>Mischler</t>
  </si>
  <si>
    <t>SSE PLC</t>
  </si>
  <si>
    <t>Toyota Tsusho</t>
  </si>
  <si>
    <t>ITG</t>
  </si>
  <si>
    <t>Tax Reclaim Receivables</t>
  </si>
  <si>
    <t>Canadian Dollar (FX = 1.3282)</t>
  </si>
  <si>
    <t>Canadian Utilities Ltd.</t>
  </si>
  <si>
    <t>Australian Dollar (FX = 0.6764)</t>
  </si>
  <si>
    <t>Swiss Franc (FX = 0.9993)</t>
  </si>
  <si>
    <t>Danish Krone (FX = 6.7764)</t>
  </si>
  <si>
    <t>Euro (FX = 1.1026)</t>
  </si>
  <si>
    <t>Orion</t>
  </si>
  <si>
    <t>British Pounds (FX = 1.2935)</t>
  </si>
  <si>
    <t>Hong Kong Dollar (FX = 7.8277)</t>
  </si>
  <si>
    <t>Israeli Shekel (FX = 3.4701)</t>
  </si>
  <si>
    <t>Japanese Yen (FX = 109.5100)</t>
  </si>
  <si>
    <t>Fund Reinvestment--Dividends JPY</t>
  </si>
  <si>
    <t>Nippon Steel Sumitomo Metal</t>
  </si>
  <si>
    <t>Norwegian Krone (FX = 9.2096)</t>
  </si>
  <si>
    <t>New Zealand Dollar (FX = 0.6419)</t>
  </si>
  <si>
    <t>Swedish Krone (FX = 9.5721)</t>
  </si>
  <si>
    <t>Fund Reinvestment--Dividends SEK</t>
  </si>
  <si>
    <t>Investor AB Ser. B</t>
  </si>
  <si>
    <t>Singaporean Dollar (FX = 1.3674)</t>
  </si>
  <si>
    <t>From 11-01-19 To 11-29-19</t>
  </si>
  <si>
    <t>case</t>
  </si>
  <si>
    <t>Dividend Accruals SEK</t>
  </si>
  <si>
    <t>Royal Dutch Shell--USD dividend</t>
  </si>
  <si>
    <t>taxrec</t>
  </si>
  <si>
    <t>to</t>
  </si>
  <si>
    <t>awus</t>
  </si>
  <si>
    <t>client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</si>
</sst>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4" formatCode="_(&quot;$&quot;* #,##0.00_);_(&quot;$&quot;* \(#,##0.00\);_(&quot;$&quot;* &quot;-&quot;??_);_(@_)"/>
    <numFmt numFmtId="43" formatCode="_(* #,##0.00_);_(* \(#,##0.00\);_(* &quot;-&quot;??_);_(@_)"/>
    <numFmt numFmtId="164" formatCode="[$-409]mmmm\ d\,\ yyyy;@"/>
    <numFmt numFmtId="165" formatCode="&quot;$&quot;#,##0.00"/>
    <numFmt numFmtId="166" formatCode="&quot;$&quot;#,##0.000"/>
    <numFmt numFmtId="167" formatCode="0.0%"/>
    <numFmt numFmtId="168" formatCode="_(* #,##0_);_(* \(#,##0\);_(*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0"/>
      <color theme="1"/>
      <name val="Arial"/>
      <family val="2"/>
    </font>
    <font>
      <b/>
      <sz val="10"/>
      <color theme="1"/>
      <name val="Arial"/>
      <family val="2"/>
    </font>
    <font>
      <sz val="10"/>
      <name val="Arial"/>
      <family val="2"/>
    </font>
    <font>
      <sz val="12"/>
      <color indexed="8"/>
      <name val="Arial"/>
      <family val="2"/>
    </font>
    <font>
      <i/>
      <sz val="11"/>
      <color theme="1"/>
      <name val="Calibri"/>
      <family val="2"/>
      <scheme val="minor"/>
    </font>
    <font>
      <sz val="11"/>
      <name val="Arial"/>
      <family val="2"/>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6" fillId="0" borderId="0"/>
    <xf numFmtId="43" fontId="7"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cellStyleXfs>
  <cellXfs count="96">
    <xf numFmtId="0" fontId="0" fillId="0" borderId="0" xfId="0"/>
    <xf numFmtId="0" fontId="2" fillId="0" borderId="0" xfId="0" applyFont="1"/>
    <xf numFmtId="0" fontId="0" fillId="0" borderId="0" xfId="0" applyFont="1"/>
    <xf numFmtId="14" fontId="0" fillId="0" borderId="0" xfId="0" applyNumberFormat="1" applyFont="1"/>
    <xf numFmtId="0" fontId="3" fillId="0" borderId="0" xfId="0" applyFont="1" applyAlignment="1">
      <alignment horizontal="center"/>
    </xf>
    <xf numFmtId="10" fontId="3" fillId="0" borderId="1" xfId="3" applyNumberFormat="1" applyFont="1" applyBorder="1" applyAlignment="1">
      <alignment horizontal="right"/>
    </xf>
    <xf numFmtId="44" fontId="3" fillId="0" borderId="0" xfId="2" applyFont="1" applyBorder="1" applyAlignment="1">
      <alignment horizontal="right"/>
    </xf>
    <xf numFmtId="0" fontId="0" fillId="0" borderId="0" xfId="0" applyFont="1" applyFill="1" applyBorder="1"/>
    <xf numFmtId="44" fontId="0" fillId="0" borderId="0" xfId="2" applyFont="1"/>
    <xf numFmtId="43" fontId="0" fillId="0" borderId="0" xfId="1" applyFont="1"/>
    <xf numFmtId="0" fontId="2" fillId="0" borderId="0" xfId="0" applyFont="1" applyFill="1" applyBorder="1"/>
    <xf numFmtId="0" fontId="0" fillId="0" borderId="0" xfId="0"/>
    <xf numFmtId="14" fontId="0" fillId="0" borderId="0" xfId="0" applyNumberFormat="1"/>
    <xf numFmtId="0" fontId="0" fillId="0" borderId="0" xfId="0"/>
    <xf numFmtId="0" fontId="4" fillId="0" borderId="0" xfId="0" applyFont="1"/>
    <xf numFmtId="164" fontId="4" fillId="0" borderId="0" xfId="0" applyNumberFormat="1" applyFont="1" applyAlignment="1">
      <alignment horizontal="left"/>
    </xf>
    <xf numFmtId="164" fontId="4" fillId="0" borderId="0" xfId="0" applyNumberFormat="1" applyFont="1"/>
    <xf numFmtId="0" fontId="5" fillId="0" borderId="0" xfId="0" applyFont="1"/>
    <xf numFmtId="37" fontId="5" fillId="0" borderId="0" xfId="0" applyNumberFormat="1" applyFont="1"/>
    <xf numFmtId="166" fontId="5" fillId="0" borderId="0" xfId="0" applyNumberFormat="1" applyFont="1"/>
    <xf numFmtId="0" fontId="5" fillId="0" borderId="3" xfId="0" applyFont="1" applyBorder="1" applyAlignment="1">
      <alignment horizontal="left" wrapText="1"/>
    </xf>
    <xf numFmtId="0" fontId="5" fillId="0" borderId="3" xfId="0" applyFont="1" applyBorder="1" applyAlignment="1">
      <alignment horizontal="right" wrapText="1"/>
    </xf>
    <xf numFmtId="0" fontId="6" fillId="0" borderId="8" xfId="0" applyFont="1" applyFill="1" applyBorder="1"/>
    <xf numFmtId="37" fontId="6" fillId="0" borderId="8" xfId="4" applyNumberFormat="1" applyFont="1" applyFill="1" applyBorder="1"/>
    <xf numFmtId="7" fontId="6" fillId="0" borderId="8" xfId="4" applyNumberFormat="1" applyFont="1" applyFill="1" applyBorder="1"/>
    <xf numFmtId="0" fontId="5" fillId="0" borderId="9" xfId="0" applyFont="1" applyBorder="1" applyAlignment="1">
      <alignment horizontal="left" wrapText="1"/>
    </xf>
    <xf numFmtId="0" fontId="5" fillId="0" borderId="10" xfId="0" applyFont="1" applyBorder="1" applyAlignment="1">
      <alignment horizontal="right" wrapText="1"/>
    </xf>
    <xf numFmtId="0" fontId="6" fillId="0" borderId="0" xfId="5" applyFont="1"/>
    <xf numFmtId="37" fontId="6" fillId="0" borderId="0" xfId="6" applyNumberFormat="1" applyFont="1"/>
    <xf numFmtId="7" fontId="6" fillId="0" borderId="0" xfId="6" applyNumberFormat="1" applyFont="1"/>
    <xf numFmtId="0" fontId="6" fillId="0" borderId="0" xfId="0" applyFont="1" applyFill="1"/>
    <xf numFmtId="7" fontId="6" fillId="0" borderId="0" xfId="1" applyNumberFormat="1" applyFont="1" applyFill="1"/>
    <xf numFmtId="0" fontId="5" fillId="0" borderId="2" xfId="0" applyFont="1" applyBorder="1" applyAlignment="1"/>
    <xf numFmtId="167" fontId="4" fillId="0" borderId="0" xfId="3" applyNumberFormat="1" applyFont="1"/>
    <xf numFmtId="167" fontId="5" fillId="0" borderId="0" xfId="0" applyNumberFormat="1" applyFont="1"/>
    <xf numFmtId="0" fontId="4" fillId="0" borderId="4" xfId="0" applyFont="1" applyFill="1" applyBorder="1"/>
    <xf numFmtId="37" fontId="4" fillId="0" borderId="5" xfId="4" applyNumberFormat="1" applyFont="1" applyFill="1" applyBorder="1"/>
    <xf numFmtId="0" fontId="4" fillId="0" borderId="5" xfId="0" applyFont="1" applyFill="1" applyBorder="1"/>
    <xf numFmtId="7" fontId="4" fillId="0" borderId="5" xfId="4" applyNumberFormat="1" applyFont="1" applyFill="1" applyBorder="1"/>
    <xf numFmtId="0" fontId="4" fillId="0" borderId="6" xfId="0" applyFont="1" applyFill="1" applyBorder="1"/>
    <xf numFmtId="37" fontId="4" fillId="0" borderId="0" xfId="4" applyNumberFormat="1" applyFont="1" applyFill="1" applyBorder="1"/>
    <xf numFmtId="0" fontId="4" fillId="0" borderId="0" xfId="0" applyFont="1" applyFill="1" applyBorder="1"/>
    <xf numFmtId="7" fontId="4" fillId="0" borderId="0" xfId="4" applyNumberFormat="1" applyFont="1" applyFill="1" applyBorder="1"/>
    <xf numFmtId="0" fontId="4" fillId="0" borderId="7" xfId="0" applyFont="1" applyFill="1" applyBorder="1"/>
    <xf numFmtId="37" fontId="4" fillId="0" borderId="8" xfId="4" applyNumberFormat="1" applyFont="1" applyFill="1" applyBorder="1"/>
    <xf numFmtId="0" fontId="4" fillId="0" borderId="8" xfId="0" applyFont="1" applyFill="1" applyBorder="1"/>
    <xf numFmtId="7" fontId="4" fillId="0" borderId="8" xfId="4" applyNumberFormat="1" applyFont="1" applyFill="1" applyBorder="1"/>
    <xf numFmtId="10" fontId="8" fillId="0" borderId="1" xfId="0" applyNumberFormat="1" applyFont="1" applyBorder="1"/>
    <xf numFmtId="0" fontId="8" fillId="0" borderId="0" xfId="0" applyFont="1" applyFill="1" applyBorder="1"/>
    <xf numFmtId="0" fontId="5" fillId="0" borderId="11" xfId="0" applyFont="1" applyBorder="1" applyAlignment="1">
      <alignment horizontal="right" wrapText="1"/>
    </xf>
    <xf numFmtId="44" fontId="4" fillId="0" borderId="12" xfId="2" applyFont="1" applyFill="1" applyBorder="1"/>
    <xf numFmtId="44" fontId="4" fillId="0" borderId="13" xfId="2" applyFont="1" applyFill="1" applyBorder="1"/>
    <xf numFmtId="44" fontId="4" fillId="0" borderId="14" xfId="2" applyFont="1" applyFill="1" applyBorder="1"/>
    <xf numFmtId="165" fontId="6" fillId="0" borderId="14" xfId="4" applyNumberFormat="1" applyFont="1" applyFill="1" applyBorder="1"/>
    <xf numFmtId="44" fontId="6" fillId="0" borderId="0" xfId="2" applyFont="1"/>
    <xf numFmtId="168" fontId="1" fillId="0" borderId="0" xfId="1" applyNumberFormat="1" applyFont="1"/>
    <xf numFmtId="44" fontId="1" fillId="0" borderId="0" xfId="2" applyFont="1"/>
    <xf numFmtId="7" fontId="5" fillId="0" borderId="0" xfId="2" applyNumberFormat="1" applyFont="1"/>
    <xf numFmtId="0" fontId="0" fillId="0" borderId="0" xfId="0"/>
    <xf numFmtId="44" fontId="9" fillId="0" borderId="1" xfId="2" applyFont="1" applyBorder="1" applyAlignment="1">
      <alignment horizontal="right"/>
    </xf>
    <xf numFmtId="0" fontId="0" fillId="0" borderId="0" xfId="0"/>
    <xf numFmtId="0" fontId="6" fillId="0" borderId="0" xfId="0" applyFont="1"/>
    <xf numFmtId="0" fontId="0" fillId="0" borderId="0" xfId="0"/>
    <xf numFmtId="0" fontId="0" fillId="0" borderId="0" xfId="0"/>
    <xf numFmtId="14" fontId="0" fillId="0" borderId="0" xfId="0" applyNumberFormat="1"/>
    <xf numFmtId="0" fontId="0" fillId="0" borderId="0" xfId="0"/>
    <xf numFmtId="0" fontId="0" fillId="0" borderId="0" xfId="0"/>
    <xf numFmtId="49" fontId="0" fillId="0" borderId="0" xfId="0" applyNumberFormat="1"/>
    <xf numFmtId="0" fontId="0" fillId="0" borderId="0" xfId="0" applyAlignment="1">
      <alignment wrapText="1"/>
    </xf>
    <xf numFmtId="0" fontId="0" fillId="0" borderId="0" xfId="0"/>
    <xf numFmtId="0" fontId="0" fillId="0" borderId="0" xfId="0"/>
    <xf numFmtId="0" fontId="0" fillId="0" borderId="0" xfId="0"/>
    <xf numFmtId="49" fontId="0" fillId="0" borderId="0" xfId="0" applyNumberFormat="1"/>
    <xf numFmtId="0" fontId="0" fillId="0" borderId="0" xfId="0"/>
    <xf numFmtId="49" fontId="0" fillId="0" borderId="0" xfId="0" applyNumberFormat="1"/>
    <xf numFmtId="0" fontId="0" fillId="0" borderId="0" xfId="0"/>
    <xf numFmtId="14" fontId="0" fillId="0" borderId="0" xfId="0" applyNumberFormat="1"/>
    <xf numFmtId="0" fontId="0" fillId="0" borderId="0" xfId="0"/>
    <xf numFmtId="0" fontId="0" fillId="0" borderId="0" xfId="0"/>
    <xf numFmtId="49" fontId="0" fillId="0" borderId="0" xfId="0" applyNumberFormat="1"/>
    <xf numFmtId="0" fontId="0" fillId="0" borderId="0" xfId="0"/>
    <xf numFmtId="0" fontId="0" fillId="0" borderId="0" xfId="0"/>
    <xf numFmtId="49" fontId="0" fillId="0" borderId="0" xfId="0" applyNumberFormat="1"/>
    <xf numFmtId="0" fontId="0" fillId="0" borderId="0" xfId="0"/>
    <xf numFmtId="14" fontId="0" fillId="0" borderId="0" xfId="0" applyNumberFormat="1"/>
    <xf numFmtId="0" fontId="0" fillId="0" borderId="0" xfId="0"/>
    <xf numFmtId="49" fontId="0" fillId="0" borderId="0" xfId="0" applyNumberFormat="1"/>
    <xf numFmtId="0" fontId="0" fillId="0" borderId="0" xfId="0"/>
    <xf numFmtId="14" fontId="0" fillId="0" borderId="0" xfId="0" applyNumberFormat="1"/>
    <xf numFmtId="0" fontId="5" fillId="0" borderId="2" xfId="0" applyFont="1" applyBorder="1" applyAlignment="1">
      <alignment horizontal="center"/>
    </xf>
    <xf numFmtId="0" fontId="0" fillId="0" borderId="0" xfId="0"/>
    <xf numFmtId="49" fontId="0" fillId="0" borderId="0" xfId="0" applyNumberFormat="1"/>
    <xf numFmtId="15" fontId="0" fillId="0" borderId="0" xfId="0" applyNumberFormat="1"/>
    <xf numFmtId="0" fontId="0" fillId="0" borderId="0" xfId="0"/>
    <xf numFmtId="15" fontId="0" fillId="0" borderId="0" xfId="0" applyNumberFormat="1"/>
    <xf numFmtId="14" fontId="0" fillId="0" borderId="0" xfId="0" applyNumberFormat="1"/>
  </cellXfs>
  <cellStyles count="9">
    <cellStyle name="Comma" xfId="1" builtinId="3"/>
    <cellStyle name="Comma 4" xfId="4" xr:uid="{00000000-0005-0000-0000-000001000000}"/>
    <cellStyle name="Comma 5" xfId="6" xr:uid="{00000000-0005-0000-0000-000002000000}"/>
    <cellStyle name="Currency" xfId="2" builtinId="4"/>
    <cellStyle name="Currency 2" xfId="7" xr:uid="{00000000-0005-0000-0000-000004000000}"/>
    <cellStyle name="Currency 3" xfId="8" xr:uid="{00000000-0005-0000-0000-000005000000}"/>
    <cellStyle name="Normal" xfId="0" builtinId="0"/>
    <cellStyle name="Normal 26" xfId="5" xr:uid="{00000000-0005-0000-0000-00000700000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04"/>
  <sheetViews>
    <sheetView tabSelected="1" workbookViewId="0">
      <selection activeCell="B9" sqref="B9"/>
    </sheetView>
  </sheetViews>
  <sheetFormatPr defaultRowHeight="15" x14ac:dyDescent="0.25"/>
  <cols>
    <col min="1" max="1" width="32.42578125" style="2" customWidth="1"/>
    <col min="2" max="2" width="16.85546875" style="2" bestFit="1" customWidth="1"/>
    <col min="3" max="3" width="10.7109375" style="2" bestFit="1" customWidth="1"/>
    <col min="4" max="5" width="14.42578125" style="2" bestFit="1" customWidth="1"/>
    <col min="6" max="6" width="15.28515625" style="2" bestFit="1" customWidth="1"/>
    <col min="7" max="7" width="14.42578125" style="2" bestFit="1" customWidth="1"/>
    <col min="8" max="8" width="15.28515625" style="2" bestFit="1" customWidth="1"/>
    <col min="9" max="9" width="14.7109375" style="2" bestFit="1" customWidth="1"/>
    <col min="10" max="16384" width="9.140625" style="2"/>
  </cols>
  <sheetData>
    <row r="1" spans="1:9" x14ac:dyDescent="0.25">
      <c r="A1" s="1" t="s">
        <v>71</v>
      </c>
    </row>
    <row r="2" spans="1:9" x14ac:dyDescent="0.25">
      <c r="A2" s="2" t="s">
        <v>7</v>
      </c>
      <c r="B2" s="3">
        <v>43799</v>
      </c>
    </row>
    <row r="4" spans="1:9" x14ac:dyDescent="0.25">
      <c r="A4" s="1" t="s">
        <v>13</v>
      </c>
    </row>
    <row r="5" spans="1:9" x14ac:dyDescent="0.25">
      <c r="A5" s="2" t="s">
        <v>14</v>
      </c>
      <c r="B5" s="6">
        <v>38887043.359999999</v>
      </c>
    </row>
    <row r="6" spans="1:9" x14ac:dyDescent="0.25">
      <c r="A6" s="2" t="s">
        <v>12</v>
      </c>
      <c r="B6" s="6">
        <v>39039646.740000002</v>
      </c>
    </row>
    <row r="7" spans="1:9" x14ac:dyDescent="0.25">
      <c r="B7" s="6"/>
    </row>
    <row r="8" spans="1:9" x14ac:dyDescent="0.25">
      <c r="A8" s="2" t="s">
        <v>10</v>
      </c>
      <c r="B8" s="59">
        <v>0</v>
      </c>
    </row>
    <row r="9" spans="1:9" x14ac:dyDescent="0.25">
      <c r="A9" s="2" t="s">
        <v>11</v>
      </c>
      <c r="B9" s="6">
        <v>-52465.56</v>
      </c>
      <c r="C9" s="3"/>
    </row>
    <row r="10" spans="1:9" x14ac:dyDescent="0.25">
      <c r="B10" s="3"/>
    </row>
    <row r="11" spans="1:9" x14ac:dyDescent="0.25">
      <c r="A11" s="1" t="s">
        <v>50</v>
      </c>
      <c r="B11" s="3"/>
    </row>
    <row r="12" spans="1:9" x14ac:dyDescent="0.25">
      <c r="B12" s="4" t="s">
        <v>0</v>
      </c>
      <c r="C12" s="4" t="s">
        <v>1</v>
      </c>
      <c r="D12" s="4" t="s">
        <v>2</v>
      </c>
      <c r="E12" s="4" t="s">
        <v>3</v>
      </c>
      <c r="F12" s="4" t="s">
        <v>4</v>
      </c>
      <c r="G12" s="4" t="s">
        <v>5</v>
      </c>
      <c r="H12" s="4" t="s">
        <v>6</v>
      </c>
      <c r="I12" s="4" t="s">
        <v>49</v>
      </c>
    </row>
    <row r="13" spans="1:9" x14ac:dyDescent="0.25">
      <c r="A13" s="2" t="s">
        <v>8</v>
      </c>
      <c r="B13" s="5">
        <v>5.2760999999999997E-3</v>
      </c>
      <c r="C13" s="5">
        <v>4.7E-2</v>
      </c>
      <c r="D13" s="5">
        <v>8.8700000000000001E-2</v>
      </c>
      <c r="E13" s="5">
        <v>4.8500000000000001E-2</v>
      </c>
      <c r="F13" s="5">
        <v>-1.11E-2</v>
      </c>
      <c r="G13" s="5">
        <v>0</v>
      </c>
      <c r="H13" s="5">
        <v>0</v>
      </c>
      <c r="I13" s="5">
        <v>4.48E-2</v>
      </c>
    </row>
    <row r="14" spans="1:9" x14ac:dyDescent="0.25">
      <c r="A14" s="7" t="s">
        <v>9</v>
      </c>
      <c r="B14" s="5">
        <v>5.0371000000000001E-3</v>
      </c>
      <c r="C14" s="5">
        <v>4.65E-2</v>
      </c>
      <c r="D14" s="5">
        <v>8.5699999999999998E-2</v>
      </c>
      <c r="E14" s="5">
        <v>4.53E-2</v>
      </c>
      <c r="F14" s="5">
        <v>-1.41E-2</v>
      </c>
      <c r="G14" s="5">
        <v>0</v>
      </c>
      <c r="H14" s="5">
        <v>0</v>
      </c>
      <c r="I14" s="5">
        <v>4.1500000000000002E-2</v>
      </c>
    </row>
    <row r="15" spans="1:9" x14ac:dyDescent="0.25">
      <c r="A15" s="7" t="s">
        <v>69</v>
      </c>
      <c r="B15" s="5">
        <v>1.2500000000000001E-2</v>
      </c>
      <c r="C15" s="5">
        <v>4.5199999999999997E-2</v>
      </c>
      <c r="D15" s="5">
        <v>0.187</v>
      </c>
      <c r="E15" s="5">
        <v>0.12559999999999999</v>
      </c>
      <c r="F15" s="5">
        <v>1.89E-2</v>
      </c>
      <c r="G15" s="5">
        <v>0</v>
      </c>
      <c r="H15" s="5">
        <v>0</v>
      </c>
      <c r="I15" s="5">
        <v>5.9499999999999997E-2</v>
      </c>
    </row>
    <row r="16" spans="1:9" x14ac:dyDescent="0.25">
      <c r="A16" s="48" t="s">
        <v>67</v>
      </c>
      <c r="B16" s="47">
        <f>B13-B15</f>
        <v>-7.223900000000001E-3</v>
      </c>
      <c r="C16" s="47">
        <f t="shared" ref="C16:I16" si="0">C13-C15</f>
        <v>1.800000000000003E-3</v>
      </c>
      <c r="D16" s="47">
        <f t="shared" si="0"/>
        <v>-9.8299999999999998E-2</v>
      </c>
      <c r="E16" s="47">
        <f t="shared" si="0"/>
        <v>-7.7099999999999988E-2</v>
      </c>
      <c r="F16" s="47">
        <f t="shared" si="0"/>
        <v>-0.03</v>
      </c>
      <c r="G16" s="47">
        <f t="shared" si="0"/>
        <v>0</v>
      </c>
      <c r="H16" s="47">
        <f t="shared" si="0"/>
        <v>0</v>
      </c>
      <c r="I16" s="47">
        <f t="shared" si="0"/>
        <v>-1.4699999999999998E-2</v>
      </c>
    </row>
    <row r="17" spans="1:9" x14ac:dyDescent="0.25">
      <c r="A17" s="48" t="s">
        <v>68</v>
      </c>
      <c r="B17" s="47">
        <f>B14-B15</f>
        <v>-7.4629000000000006E-3</v>
      </c>
      <c r="C17" s="47">
        <f t="shared" ref="C17:I17" si="1">C14-C15</f>
        <v>1.3000000000000025E-3</v>
      </c>
      <c r="D17" s="47">
        <f t="shared" si="1"/>
        <v>-0.1013</v>
      </c>
      <c r="E17" s="47">
        <f t="shared" si="1"/>
        <v>-8.0299999999999983E-2</v>
      </c>
      <c r="F17" s="47">
        <f t="shared" si="1"/>
        <v>-3.3000000000000002E-2</v>
      </c>
      <c r="G17" s="47">
        <f t="shared" si="1"/>
        <v>0</v>
      </c>
      <c r="H17" s="47">
        <f t="shared" si="1"/>
        <v>0</v>
      </c>
      <c r="I17" s="47">
        <f t="shared" si="1"/>
        <v>-1.7999999999999995E-2</v>
      </c>
    </row>
    <row r="19" spans="1:9" x14ac:dyDescent="0.25">
      <c r="A19" s="58" t="s">
        <v>72</v>
      </c>
    </row>
    <row r="99" spans="6:9" x14ac:dyDescent="0.25">
      <c r="H99" s="11"/>
      <c r="I99" s="11"/>
    </row>
    <row r="100" spans="6:9" x14ac:dyDescent="0.25">
      <c r="H100" s="11"/>
      <c r="I100" s="11"/>
    </row>
    <row r="101" spans="6:9" x14ac:dyDescent="0.25">
      <c r="H101" s="11"/>
      <c r="I101" s="11"/>
    </row>
    <row r="102" spans="6:9" x14ac:dyDescent="0.25">
      <c r="H102" s="11"/>
      <c r="I102" s="11"/>
    </row>
    <row r="104" spans="6:9" x14ac:dyDescent="0.25">
      <c r="F104" s="8"/>
    </row>
  </sheetData>
  <pageMargins left="0.7" right="0.7" top="0.75" bottom="0.75" header="0.3" footer="0.3"/>
  <pageSetup scale="8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0"/>
  <sheetViews>
    <sheetView workbookViewId="0">
      <selection activeCell="C20" sqref="C20"/>
    </sheetView>
  </sheetViews>
  <sheetFormatPr defaultRowHeight="15" x14ac:dyDescent="0.25"/>
  <cols>
    <col min="1" max="1" width="27" bestFit="1" customWidth="1"/>
    <col min="2" max="2" width="35.7109375" bestFit="1" customWidth="1"/>
    <col min="3" max="3" width="20" bestFit="1" customWidth="1"/>
    <col min="4" max="4" width="22.140625" customWidth="1"/>
  </cols>
  <sheetData>
    <row r="1" spans="1:10" s="13" customFormat="1" x14ac:dyDescent="0.25">
      <c r="A1" s="1" t="str">
        <f>Performance!A1</f>
        <v>California State Teachers Retirement System</v>
      </c>
    </row>
    <row r="2" spans="1:10" x14ac:dyDescent="0.25">
      <c r="A2" s="10" t="s">
        <v>65</v>
      </c>
    </row>
    <row r="3" spans="1:10" x14ac:dyDescent="0.25">
      <c r="A3" s="14" t="s">
        <v>66</v>
      </c>
      <c r="B3" s="15">
        <f>Performance!B2</f>
        <v>43799</v>
      </c>
      <c r="C3" s="14"/>
      <c r="D3" s="14"/>
      <c r="E3" s="14"/>
      <c r="F3" s="14"/>
    </row>
    <row r="4" spans="1:10" x14ac:dyDescent="0.25">
      <c r="A4" s="14" t="s">
        <v>51</v>
      </c>
      <c r="B4" s="14" t="s">
        <v>52</v>
      </c>
      <c r="C4" s="16"/>
      <c r="D4" s="14"/>
      <c r="E4" s="14"/>
      <c r="F4" s="14"/>
    </row>
    <row r="5" spans="1:10" x14ac:dyDescent="0.25">
      <c r="A5" s="14"/>
      <c r="B5" s="14"/>
      <c r="C5" s="14"/>
      <c r="D5" s="14"/>
      <c r="E5" s="14"/>
      <c r="F5" s="14"/>
    </row>
    <row r="6" spans="1:10" ht="15.75" thickBot="1" x14ac:dyDescent="0.3">
      <c r="A6" s="32"/>
      <c r="B6" s="32"/>
      <c r="C6" s="32"/>
      <c r="D6" s="32"/>
      <c r="E6" s="32"/>
      <c r="F6" s="32"/>
    </row>
    <row r="7" spans="1:10" ht="27" thickBot="1" x14ac:dyDescent="0.3">
      <c r="A7" s="25" t="s">
        <v>53</v>
      </c>
      <c r="B7" s="26" t="s">
        <v>54</v>
      </c>
      <c r="C7" s="26" t="s">
        <v>64</v>
      </c>
      <c r="D7" s="26" t="s">
        <v>55</v>
      </c>
      <c r="E7" s="14"/>
      <c r="F7" s="14"/>
      <c r="G7" s="14"/>
      <c r="H7" s="14"/>
      <c r="I7" s="14"/>
      <c r="J7" s="14"/>
    </row>
    <row r="8" spans="1:10" x14ac:dyDescent="0.25">
      <c r="A8" s="27"/>
      <c r="B8" s="28"/>
      <c r="C8" s="29"/>
      <c r="D8" s="14"/>
      <c r="E8" s="14"/>
      <c r="F8" s="14"/>
      <c r="G8" s="14"/>
      <c r="H8" s="14"/>
      <c r="I8" s="14"/>
      <c r="J8" s="14"/>
    </row>
    <row r="9" spans="1:10" s="80" customFormat="1" x14ac:dyDescent="0.25">
      <c r="A9" s="27" t="s">
        <v>254</v>
      </c>
      <c r="B9" s="28">
        <v>337500</v>
      </c>
      <c r="C9" s="29">
        <v>1125.5561058000001</v>
      </c>
      <c r="D9" s="33">
        <f>C9/$C$17</f>
        <v>0.48793101510371684</v>
      </c>
      <c r="E9" s="14"/>
      <c r="F9" s="14"/>
      <c r="G9" s="14"/>
      <c r="H9" s="14"/>
      <c r="I9" s="14"/>
      <c r="J9" s="14"/>
    </row>
    <row r="10" spans="1:10" s="13" customFormat="1" x14ac:dyDescent="0.25">
      <c r="A10" s="61" t="s">
        <v>239</v>
      </c>
      <c r="B10" s="55">
        <v>8800</v>
      </c>
      <c r="C10" s="56">
        <v>33.386448000000001</v>
      </c>
      <c r="D10" s="33">
        <f>C10/$C$17</f>
        <v>1.4473097679807777E-2</v>
      </c>
      <c r="E10" s="14"/>
      <c r="F10" s="14"/>
      <c r="G10" s="14"/>
      <c r="H10" s="14"/>
      <c r="I10" s="14"/>
      <c r="J10" s="14"/>
    </row>
    <row r="11" spans="1:10" s="80" customFormat="1" x14ac:dyDescent="0.25">
      <c r="A11" s="65" t="s">
        <v>251</v>
      </c>
      <c r="B11" s="55">
        <v>154383</v>
      </c>
      <c r="C11" s="56">
        <v>1147.8509701999999</v>
      </c>
      <c r="D11" s="33">
        <f>C11/$C$17</f>
        <v>0.49759588721647546</v>
      </c>
      <c r="E11" s="14"/>
      <c r="F11" s="14"/>
      <c r="G11" s="14"/>
      <c r="H11" s="14"/>
      <c r="I11" s="14"/>
      <c r="J11" s="14"/>
    </row>
    <row r="12" spans="1:10" s="65" customFormat="1" x14ac:dyDescent="0.25">
      <c r="B12" s="55"/>
      <c r="C12" s="56"/>
      <c r="D12" s="33"/>
      <c r="E12" s="14"/>
      <c r="F12" s="14"/>
      <c r="G12" s="14"/>
      <c r="H12" s="14"/>
      <c r="I12" s="14"/>
      <c r="J12" s="14"/>
    </row>
    <row r="13" spans="1:10" s="65" customFormat="1" x14ac:dyDescent="0.25">
      <c r="E13" s="14"/>
      <c r="F13" s="14"/>
      <c r="G13" s="14"/>
      <c r="H13" s="14"/>
      <c r="I13" s="14"/>
      <c r="J13" s="14"/>
    </row>
    <row r="14" spans="1:10" s="69" customFormat="1" x14ac:dyDescent="0.25">
      <c r="B14" s="55"/>
      <c r="C14" s="56"/>
      <c r="D14" s="33"/>
      <c r="E14" s="14"/>
      <c r="F14" s="14"/>
      <c r="G14" s="14"/>
      <c r="H14" s="14"/>
      <c r="I14" s="14"/>
      <c r="J14" s="14"/>
    </row>
    <row r="15" spans="1:10" s="69" customFormat="1" x14ac:dyDescent="0.25">
      <c r="B15" s="55"/>
      <c r="C15" s="56"/>
      <c r="D15" s="33">
        <f>C15/$C$17</f>
        <v>0</v>
      </c>
      <c r="E15" s="14"/>
      <c r="F15" s="14"/>
      <c r="G15" s="14"/>
      <c r="H15" s="14"/>
      <c r="I15" s="14"/>
      <c r="J15" s="14"/>
    </row>
    <row r="16" spans="1:10" s="13" customFormat="1" x14ac:dyDescent="0.25">
      <c r="B16" s="28"/>
      <c r="C16" s="54"/>
      <c r="D16" s="14"/>
      <c r="E16" s="14"/>
      <c r="F16" s="14"/>
      <c r="G16" s="14"/>
      <c r="H16" s="14"/>
      <c r="I16" s="14"/>
      <c r="J16" s="14"/>
    </row>
    <row r="17" spans="1:10" s="13" customFormat="1" x14ac:dyDescent="0.25">
      <c r="A17" s="17" t="s">
        <v>56</v>
      </c>
      <c r="B17" s="18">
        <f>SUM(B8:B15)</f>
        <v>500683</v>
      </c>
      <c r="C17" s="57">
        <f>SUM(C8:C15)</f>
        <v>2306.7935239999997</v>
      </c>
      <c r="D17" s="34">
        <f>SUM(D8:D16)</f>
        <v>1</v>
      </c>
      <c r="E17" s="14"/>
      <c r="F17" s="14"/>
      <c r="G17" s="14"/>
      <c r="H17" s="14"/>
      <c r="I17" s="14"/>
      <c r="J17" s="14"/>
    </row>
    <row r="18" spans="1:10" s="13" customFormat="1" x14ac:dyDescent="0.25">
      <c r="A18" s="14"/>
      <c r="B18" s="14"/>
      <c r="C18" s="14"/>
      <c r="D18" s="14"/>
      <c r="E18" s="14"/>
      <c r="F18" s="14"/>
      <c r="G18" s="14"/>
      <c r="H18" s="14"/>
      <c r="I18" s="14"/>
      <c r="J18" s="14"/>
    </row>
    <row r="19" spans="1:10" s="13" customFormat="1" x14ac:dyDescent="0.25">
      <c r="A19" s="17"/>
      <c r="B19" s="19"/>
      <c r="C19" s="14"/>
      <c r="D19" s="14"/>
      <c r="E19" s="14"/>
      <c r="F19" s="14"/>
      <c r="G19" s="14"/>
      <c r="H19" s="14"/>
      <c r="I19" s="14"/>
      <c r="J19" s="14"/>
    </row>
    <row r="20" spans="1:10" s="13" customFormat="1" x14ac:dyDescent="0.25">
      <c r="A20" s="30"/>
      <c r="B20" s="31"/>
      <c r="C20" s="14"/>
      <c r="D20" s="14"/>
      <c r="E20" s="14"/>
      <c r="F20" s="14"/>
      <c r="G20" s="14"/>
      <c r="H20" s="14"/>
      <c r="I20" s="14"/>
      <c r="J20" s="1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3"/>
  <sheetViews>
    <sheetView workbookViewId="0">
      <selection activeCell="B3" sqref="B3"/>
    </sheetView>
  </sheetViews>
  <sheetFormatPr defaultRowHeight="15" x14ac:dyDescent="0.25"/>
  <cols>
    <col min="1" max="1" width="27" bestFit="1" customWidth="1"/>
    <col min="2" max="2" width="25.140625" bestFit="1" customWidth="1"/>
    <col min="3" max="3" width="22" customWidth="1"/>
    <col min="4" max="4" width="12.85546875" customWidth="1"/>
    <col min="5" max="5" width="13.140625" customWidth="1"/>
  </cols>
  <sheetData>
    <row r="1" spans="1:5" s="13" customFormat="1" x14ac:dyDescent="0.25">
      <c r="A1" s="1" t="str">
        <f>Performance!A1</f>
        <v>California State Teachers Retirement System</v>
      </c>
    </row>
    <row r="2" spans="1:5" x14ac:dyDescent="0.25">
      <c r="A2" s="17" t="s">
        <v>57</v>
      </c>
      <c r="B2" s="14"/>
      <c r="C2" s="14"/>
      <c r="D2" s="14"/>
      <c r="E2" s="14"/>
    </row>
    <row r="3" spans="1:5" x14ac:dyDescent="0.25">
      <c r="A3" s="14" t="s">
        <v>66</v>
      </c>
      <c r="B3" s="15">
        <f>Performance!B2</f>
        <v>43799</v>
      </c>
      <c r="C3" s="16"/>
      <c r="D3" s="14"/>
      <c r="E3" s="14"/>
    </row>
    <row r="4" spans="1:5" x14ac:dyDescent="0.25">
      <c r="A4" s="14" t="s">
        <v>51</v>
      </c>
      <c r="B4" s="14" t="s">
        <v>52</v>
      </c>
      <c r="C4" s="14"/>
      <c r="D4" s="14"/>
      <c r="E4" s="14"/>
    </row>
    <row r="5" spans="1:5" x14ac:dyDescent="0.25">
      <c r="A5" s="14"/>
      <c r="B5" s="14"/>
      <c r="C5" s="14"/>
      <c r="D5" s="14"/>
      <c r="E5" s="14"/>
    </row>
    <row r="6" spans="1:5" ht="15.75" thickBot="1" x14ac:dyDescent="0.3">
      <c r="A6" s="89"/>
      <c r="B6" s="89"/>
      <c r="C6" s="89"/>
      <c r="D6" s="89"/>
      <c r="E6" s="89"/>
    </row>
    <row r="7" spans="1:5" ht="39" x14ac:dyDescent="0.25">
      <c r="A7" s="20" t="s">
        <v>58</v>
      </c>
      <c r="B7" s="20" t="s">
        <v>59</v>
      </c>
      <c r="C7" s="20" t="s">
        <v>60</v>
      </c>
      <c r="D7" s="21" t="s">
        <v>61</v>
      </c>
      <c r="E7" s="49" t="s">
        <v>62</v>
      </c>
    </row>
    <row r="8" spans="1:5" x14ac:dyDescent="0.25">
      <c r="A8" s="35"/>
      <c r="B8" s="36"/>
      <c r="C8" s="37"/>
      <c r="D8" s="38"/>
      <c r="E8" s="50"/>
    </row>
    <row r="9" spans="1:5" x14ac:dyDescent="0.25">
      <c r="A9" s="27" t="s">
        <v>134</v>
      </c>
      <c r="B9" s="40"/>
      <c r="C9" s="41"/>
      <c r="D9" s="42"/>
      <c r="E9" s="51"/>
    </row>
    <row r="10" spans="1:5" x14ac:dyDescent="0.25">
      <c r="A10" s="39"/>
      <c r="B10" s="40"/>
      <c r="C10" s="41"/>
      <c r="D10" s="42"/>
      <c r="E10" s="51"/>
    </row>
    <row r="11" spans="1:5" x14ac:dyDescent="0.25">
      <c r="A11" s="39"/>
      <c r="B11" s="40"/>
      <c r="C11" s="41"/>
      <c r="D11" s="42"/>
      <c r="E11" s="51"/>
    </row>
    <row r="12" spans="1:5" x14ac:dyDescent="0.25">
      <c r="A12" s="43"/>
      <c r="B12" s="44"/>
      <c r="C12" s="45"/>
      <c r="D12" s="46"/>
      <c r="E12" s="52"/>
    </row>
    <row r="13" spans="1:5" x14ac:dyDescent="0.25">
      <c r="A13" s="43" t="s">
        <v>63</v>
      </c>
      <c r="B13" s="22"/>
      <c r="C13" s="23"/>
      <c r="D13" s="24"/>
      <c r="E13" s="53">
        <f>SUM(E8:E12)</f>
        <v>0</v>
      </c>
    </row>
  </sheetData>
  <mergeCells count="1">
    <mergeCell ref="A6:E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52"/>
  <sheetViews>
    <sheetView topLeftCell="A298" workbookViewId="0">
      <selection activeCell="A320" sqref="A320:H321"/>
    </sheetView>
  </sheetViews>
  <sheetFormatPr defaultRowHeight="15" x14ac:dyDescent="0.25"/>
  <cols>
    <col min="1" max="1" width="51.85546875" bestFit="1" customWidth="1"/>
    <col min="2" max="2" width="39.42578125" customWidth="1"/>
    <col min="3" max="3" width="10.85546875" style="9" bestFit="1" customWidth="1"/>
    <col min="4" max="4" width="15.28515625" style="9" bestFit="1" customWidth="1"/>
    <col min="5" max="5" width="9.5703125" style="9" bestFit="1" customWidth="1"/>
    <col min="6" max="6" width="17.85546875" style="9" customWidth="1"/>
    <col min="7" max="7" width="27.28515625" style="8" customWidth="1"/>
  </cols>
  <sheetData>
    <row r="1" spans="1:8" x14ac:dyDescent="0.25">
      <c r="A1" s="90" t="s">
        <v>15</v>
      </c>
      <c r="B1" s="90"/>
      <c r="C1" s="90"/>
      <c r="D1" s="90"/>
      <c r="E1" s="90"/>
      <c r="F1" s="90"/>
      <c r="G1" s="90"/>
      <c r="H1" s="90"/>
    </row>
    <row r="2" spans="1:8" x14ac:dyDescent="0.25">
      <c r="A2" s="90" t="s">
        <v>103</v>
      </c>
      <c r="B2" s="90"/>
      <c r="C2" s="90"/>
      <c r="D2" s="90"/>
      <c r="E2" s="90"/>
      <c r="F2" s="90"/>
      <c r="G2" s="90"/>
      <c r="H2" s="90"/>
    </row>
    <row r="3" spans="1:8" x14ac:dyDescent="0.25">
      <c r="A3" s="90" t="s">
        <v>73</v>
      </c>
      <c r="B3" s="90"/>
      <c r="C3" s="90"/>
      <c r="D3" s="90"/>
      <c r="E3" s="90"/>
      <c r="F3" s="90"/>
      <c r="G3" s="90"/>
      <c r="H3" s="90"/>
    </row>
    <row r="4" spans="1:8" x14ac:dyDescent="0.25">
      <c r="A4" s="90" t="s">
        <v>180</v>
      </c>
      <c r="B4" s="90"/>
      <c r="C4" s="90"/>
      <c r="D4" s="90"/>
      <c r="E4" s="90"/>
      <c r="F4" s="90"/>
      <c r="G4" s="90"/>
      <c r="H4" s="90"/>
    </row>
    <row r="5" spans="1:8" x14ac:dyDescent="0.25">
      <c r="A5" s="92">
        <v>43798</v>
      </c>
      <c r="B5" s="90"/>
      <c r="C5" s="90"/>
      <c r="D5" s="90"/>
      <c r="E5" s="90"/>
      <c r="F5" s="90"/>
      <c r="G5" s="90"/>
      <c r="H5" s="90"/>
    </row>
    <row r="6" spans="1:8" x14ac:dyDescent="0.25">
      <c r="A6" s="62"/>
      <c r="B6" s="62"/>
      <c r="C6" s="62"/>
      <c r="D6" s="62"/>
      <c r="E6" s="62"/>
      <c r="F6" s="62"/>
      <c r="G6" s="62"/>
      <c r="H6" s="62"/>
    </row>
    <row r="7" spans="1:8" x14ac:dyDescent="0.25">
      <c r="A7" s="90" t="s">
        <v>104</v>
      </c>
      <c r="B7" s="90"/>
      <c r="C7" s="90"/>
      <c r="D7" s="90"/>
      <c r="E7" s="90"/>
      <c r="F7" s="90"/>
      <c r="G7" s="90"/>
      <c r="H7" s="90"/>
    </row>
    <row r="8" spans="1:8" x14ac:dyDescent="0.25">
      <c r="A8" s="62"/>
      <c r="B8" s="62"/>
      <c r="C8" s="62"/>
      <c r="D8" s="62"/>
      <c r="E8" s="62"/>
      <c r="F8" s="62"/>
      <c r="G8" s="62"/>
      <c r="H8" s="62"/>
    </row>
    <row r="9" spans="1:8" x14ac:dyDescent="0.25">
      <c r="A9" s="90"/>
      <c r="B9" s="90"/>
      <c r="C9" s="90" t="s">
        <v>105</v>
      </c>
      <c r="D9" s="90"/>
      <c r="E9" s="90"/>
      <c r="F9" s="90"/>
      <c r="G9" s="90" t="s">
        <v>106</v>
      </c>
      <c r="H9" s="90"/>
    </row>
    <row r="10" spans="1:8" x14ac:dyDescent="0.25">
      <c r="A10" s="90"/>
      <c r="B10" s="90"/>
      <c r="C10" s="90" t="s">
        <v>107</v>
      </c>
      <c r="D10" s="90"/>
      <c r="E10" s="90"/>
      <c r="F10" s="90"/>
      <c r="G10" s="90" t="s">
        <v>108</v>
      </c>
      <c r="H10" s="90"/>
    </row>
    <row r="11" spans="1:8" x14ac:dyDescent="0.25">
      <c r="A11" s="90"/>
      <c r="B11" s="90"/>
      <c r="C11" s="90" t="s">
        <v>109</v>
      </c>
      <c r="D11" s="90" t="s">
        <v>63</v>
      </c>
      <c r="E11" s="90"/>
      <c r="F11" s="90" t="s">
        <v>36</v>
      </c>
      <c r="G11" s="90" t="s">
        <v>36</v>
      </c>
      <c r="H11" s="90" t="s">
        <v>37</v>
      </c>
    </row>
    <row r="12" spans="1:8" x14ac:dyDescent="0.25">
      <c r="A12" s="90" t="s">
        <v>25</v>
      </c>
      <c r="B12" s="90" t="s">
        <v>23</v>
      </c>
      <c r="C12" s="90" t="s">
        <v>110</v>
      </c>
      <c r="D12" s="90" t="s">
        <v>110</v>
      </c>
      <c r="E12" s="90" t="s">
        <v>38</v>
      </c>
      <c r="F12" s="90" t="s">
        <v>39</v>
      </c>
      <c r="G12" s="90" t="s">
        <v>39</v>
      </c>
      <c r="H12" s="90" t="s">
        <v>40</v>
      </c>
    </row>
    <row r="13" spans="1:8" x14ac:dyDescent="0.25">
      <c r="A13" s="90" t="s">
        <v>41</v>
      </c>
      <c r="B13" s="90" t="s">
        <v>47</v>
      </c>
      <c r="C13" s="90" t="s">
        <v>32</v>
      </c>
      <c r="D13" s="90" t="s">
        <v>42</v>
      </c>
      <c r="E13" s="90" t="s">
        <v>32</v>
      </c>
      <c r="F13" s="90" t="s">
        <v>42</v>
      </c>
      <c r="G13" s="90" t="s">
        <v>42</v>
      </c>
      <c r="H13" s="90" t="s">
        <v>43</v>
      </c>
    </row>
    <row r="14" spans="1:8" x14ac:dyDescent="0.25">
      <c r="A14" s="62"/>
      <c r="B14" s="62"/>
      <c r="C14" s="62"/>
      <c r="D14" s="62"/>
      <c r="E14" s="62"/>
      <c r="F14" s="62"/>
      <c r="G14" s="62"/>
      <c r="H14" s="62"/>
    </row>
    <row r="15" spans="1:8" x14ac:dyDescent="0.25">
      <c r="A15" s="90" t="s">
        <v>111</v>
      </c>
      <c r="B15" s="90"/>
      <c r="C15" s="90"/>
      <c r="D15" s="90"/>
      <c r="E15" s="90"/>
      <c r="F15" s="90"/>
      <c r="G15" s="90"/>
      <c r="H15" s="90"/>
    </row>
    <row r="16" spans="1:8" x14ac:dyDescent="0.25">
      <c r="A16" s="90" t="s">
        <v>112</v>
      </c>
      <c r="B16" s="90"/>
      <c r="C16" s="90"/>
      <c r="D16" s="90"/>
      <c r="E16" s="90"/>
      <c r="F16" s="90"/>
      <c r="G16" s="90"/>
      <c r="H16" s="90"/>
    </row>
    <row r="17" spans="1:8" x14ac:dyDescent="0.25">
      <c r="A17" s="90" t="s">
        <v>44</v>
      </c>
      <c r="B17" s="90"/>
      <c r="C17" s="90"/>
      <c r="D17" s="90"/>
      <c r="E17" s="90"/>
      <c r="F17" s="90"/>
      <c r="G17" s="90"/>
      <c r="H17" s="90"/>
    </row>
    <row r="18" spans="1:8" x14ac:dyDescent="0.25">
      <c r="A18" s="90" t="s">
        <v>35</v>
      </c>
      <c r="B18" s="90"/>
      <c r="C18" s="90"/>
      <c r="D18" s="90"/>
      <c r="E18" s="90"/>
      <c r="F18" s="90"/>
      <c r="G18" s="90"/>
      <c r="H18" s="90"/>
    </row>
    <row r="19" spans="1:8" x14ac:dyDescent="0.25">
      <c r="A19" s="90">
        <v>61600</v>
      </c>
      <c r="B19" s="90" t="s">
        <v>242</v>
      </c>
      <c r="C19" s="90">
        <v>5.6269549999999997</v>
      </c>
      <c r="D19" s="90">
        <v>346620.43</v>
      </c>
      <c r="E19" s="90">
        <v>5.5</v>
      </c>
      <c r="F19" s="90">
        <v>338800</v>
      </c>
      <c r="G19" s="90">
        <v>338800</v>
      </c>
      <c r="H19" s="90">
        <v>0.8</v>
      </c>
    </row>
    <row r="20" spans="1:8" x14ac:dyDescent="0.25">
      <c r="A20" s="90">
        <v>19200</v>
      </c>
      <c r="B20" s="90" t="s">
        <v>74</v>
      </c>
      <c r="C20" s="90">
        <v>62.088517699999997</v>
      </c>
      <c r="D20" s="90">
        <v>1192099.5411063</v>
      </c>
      <c r="E20" s="90">
        <v>56.22</v>
      </c>
      <c r="F20" s="90">
        <v>1079424</v>
      </c>
      <c r="G20" s="90">
        <v>1079424</v>
      </c>
      <c r="H20" s="90">
        <v>2.7</v>
      </c>
    </row>
    <row r="21" spans="1:8" x14ac:dyDescent="0.25">
      <c r="A21" s="90">
        <v>33900</v>
      </c>
      <c r="B21" s="90" t="s">
        <v>173</v>
      </c>
      <c r="C21" s="90">
        <v>37.7462461</v>
      </c>
      <c r="D21" s="90">
        <v>1279597.7429804001</v>
      </c>
      <c r="E21" s="90">
        <v>31.75</v>
      </c>
      <c r="F21" s="90">
        <v>1076325</v>
      </c>
      <c r="G21" s="90">
        <v>1076325</v>
      </c>
      <c r="H21" s="90">
        <v>2.7</v>
      </c>
    </row>
    <row r="22" spans="1:8" x14ac:dyDescent="0.25">
      <c r="A22" s="90"/>
      <c r="B22" s="90"/>
      <c r="C22" s="90"/>
      <c r="D22" s="90" t="s">
        <v>113</v>
      </c>
      <c r="E22" s="90"/>
      <c r="F22" s="90"/>
      <c r="G22" s="90"/>
      <c r="H22" s="90"/>
    </row>
    <row r="23" spans="1:8" x14ac:dyDescent="0.25">
      <c r="A23" s="90"/>
      <c r="B23" s="90"/>
      <c r="C23" s="90"/>
      <c r="D23" s="90">
        <v>2818317.7140867999</v>
      </c>
      <c r="E23" s="90"/>
      <c r="F23" s="90">
        <v>2494549</v>
      </c>
      <c r="G23" s="90">
        <v>2494549</v>
      </c>
      <c r="H23" s="90">
        <v>6.3</v>
      </c>
    </row>
    <row r="24" spans="1:8" x14ac:dyDescent="0.25">
      <c r="A24" s="77"/>
      <c r="B24" s="77"/>
      <c r="C24" s="77"/>
      <c r="D24" s="77"/>
      <c r="E24" s="77"/>
      <c r="F24" s="77"/>
      <c r="G24" s="77"/>
      <c r="H24" s="77"/>
    </row>
    <row r="25" spans="1:8" x14ac:dyDescent="0.25">
      <c r="A25" s="90" t="s">
        <v>46</v>
      </c>
      <c r="B25" s="90"/>
      <c r="C25" s="90"/>
      <c r="D25" s="90"/>
      <c r="E25" s="90"/>
      <c r="F25" s="90"/>
      <c r="G25" s="90"/>
      <c r="H25" s="90"/>
    </row>
    <row r="26" spans="1:8" x14ac:dyDescent="0.25">
      <c r="A26" s="90" t="s">
        <v>47</v>
      </c>
      <c r="B26" s="90"/>
      <c r="C26" s="90"/>
      <c r="D26" s="90"/>
      <c r="E26" s="90"/>
      <c r="F26" s="90"/>
      <c r="G26" s="90"/>
      <c r="H26" s="90"/>
    </row>
    <row r="27" spans="1:8" x14ac:dyDescent="0.25">
      <c r="A27" s="90"/>
      <c r="B27" s="90" t="s">
        <v>243</v>
      </c>
      <c r="C27" s="90"/>
      <c r="D27" s="90">
        <v>5113.5999998999996</v>
      </c>
      <c r="E27" s="90"/>
      <c r="F27" s="90">
        <v>5113.5999998999996</v>
      </c>
      <c r="G27" s="90">
        <v>5113.5999998999996</v>
      </c>
      <c r="H27" s="90">
        <v>0</v>
      </c>
    </row>
    <row r="28" spans="1:8" x14ac:dyDescent="0.25">
      <c r="A28" s="90"/>
      <c r="B28" s="90" t="s">
        <v>255</v>
      </c>
      <c r="C28" s="90"/>
      <c r="D28" s="90">
        <v>902.4</v>
      </c>
      <c r="E28" s="90"/>
      <c r="F28" s="90">
        <v>902.4</v>
      </c>
      <c r="G28" s="90">
        <v>902.4</v>
      </c>
      <c r="H28" s="90">
        <v>0</v>
      </c>
    </row>
    <row r="29" spans="1:8" x14ac:dyDescent="0.25">
      <c r="A29" s="90"/>
      <c r="B29" s="90" t="s">
        <v>70</v>
      </c>
      <c r="C29" s="90"/>
      <c r="D29" s="90">
        <v>69517.170009900001</v>
      </c>
      <c r="E29" s="90"/>
      <c r="F29" s="90">
        <v>69517.170009900001</v>
      </c>
      <c r="G29" s="90">
        <v>69517.170009900001</v>
      </c>
      <c r="H29" s="90">
        <v>0.1</v>
      </c>
    </row>
    <row r="30" spans="1:8" x14ac:dyDescent="0.25">
      <c r="A30" s="90"/>
      <c r="B30" s="90"/>
      <c r="C30" s="90"/>
      <c r="D30" s="90" t="s">
        <v>113</v>
      </c>
      <c r="E30" s="90"/>
      <c r="F30" s="90"/>
      <c r="G30" s="90"/>
      <c r="H30" s="90"/>
    </row>
    <row r="31" spans="1:8" x14ac:dyDescent="0.25">
      <c r="A31" s="90"/>
      <c r="B31" s="90"/>
      <c r="C31" s="90"/>
      <c r="D31" s="90">
        <v>75533.170009900001</v>
      </c>
      <c r="E31" s="90"/>
      <c r="F31" s="90">
        <v>75533.170009900001</v>
      </c>
      <c r="G31" s="90">
        <v>75533.170009900001</v>
      </c>
      <c r="H31" s="90">
        <v>0.1</v>
      </c>
    </row>
    <row r="32" spans="1:8" x14ac:dyDescent="0.25">
      <c r="A32" s="77"/>
      <c r="B32" s="77"/>
      <c r="C32" s="77"/>
      <c r="D32" s="77"/>
      <c r="E32" s="77"/>
      <c r="F32" s="77"/>
      <c r="G32" s="77"/>
      <c r="H32" s="77"/>
    </row>
    <row r="33" spans="1:8" x14ac:dyDescent="0.25">
      <c r="A33" s="90"/>
      <c r="B33" s="90"/>
      <c r="C33" s="90"/>
      <c r="D33" s="90" t="s">
        <v>113</v>
      </c>
      <c r="E33" s="90"/>
      <c r="F33" s="90"/>
      <c r="G33" s="90"/>
      <c r="H33" s="90"/>
    </row>
    <row r="34" spans="1:8" x14ac:dyDescent="0.25">
      <c r="A34" s="90"/>
      <c r="B34" s="90" t="s">
        <v>114</v>
      </c>
      <c r="C34" s="90"/>
      <c r="D34" s="90">
        <v>2893850.8840967999</v>
      </c>
      <c r="E34" s="90"/>
      <c r="F34" s="90">
        <v>2570082.1700098999</v>
      </c>
      <c r="G34" s="90">
        <v>2570082.1700098999</v>
      </c>
      <c r="H34" s="90">
        <v>6.5</v>
      </c>
    </row>
    <row r="35" spans="1:8" x14ac:dyDescent="0.25">
      <c r="A35" s="77"/>
      <c r="B35" s="77"/>
      <c r="C35" s="77"/>
      <c r="D35" s="77"/>
      <c r="E35" s="77"/>
      <c r="F35" s="77"/>
      <c r="G35" s="77"/>
      <c r="H35" s="77"/>
    </row>
    <row r="36" spans="1:8" x14ac:dyDescent="0.25">
      <c r="A36" s="90" t="s">
        <v>256</v>
      </c>
      <c r="B36" s="90"/>
      <c r="C36" s="90"/>
      <c r="D36" s="90"/>
      <c r="E36" s="90"/>
      <c r="F36" s="90"/>
      <c r="G36" s="90"/>
      <c r="H36" s="90"/>
    </row>
    <row r="37" spans="1:8" x14ac:dyDescent="0.25">
      <c r="A37" s="90" t="s">
        <v>115</v>
      </c>
      <c r="B37" s="90"/>
      <c r="C37" s="90"/>
      <c r="D37" s="90"/>
      <c r="E37" s="90"/>
      <c r="F37" s="90"/>
      <c r="G37" s="90"/>
      <c r="H37" s="90"/>
    </row>
    <row r="38" spans="1:8" x14ac:dyDescent="0.25">
      <c r="A38" s="90" t="s">
        <v>136</v>
      </c>
      <c r="B38" s="90"/>
      <c r="C38" s="90"/>
      <c r="D38" s="90"/>
      <c r="E38" s="90"/>
      <c r="F38" s="90"/>
      <c r="G38" s="90"/>
      <c r="H38" s="90"/>
    </row>
    <row r="39" spans="1:8" x14ac:dyDescent="0.25">
      <c r="A39" s="90" t="s">
        <v>76</v>
      </c>
      <c r="B39" s="90"/>
      <c r="C39" s="90"/>
      <c r="D39" s="90"/>
      <c r="E39" s="90"/>
      <c r="F39" s="90"/>
      <c r="G39" s="90"/>
      <c r="H39" s="90"/>
    </row>
    <row r="40" spans="1:8" x14ac:dyDescent="0.25">
      <c r="A40" s="90">
        <v>71300</v>
      </c>
      <c r="B40" s="90" t="s">
        <v>160</v>
      </c>
      <c r="C40" s="90">
        <v>1</v>
      </c>
      <c r="D40" s="90">
        <v>71300.008499999996</v>
      </c>
      <c r="E40" s="90">
        <v>1</v>
      </c>
      <c r="F40" s="90">
        <v>71300.008499999996</v>
      </c>
      <c r="G40" s="90">
        <v>53679.660079000001</v>
      </c>
      <c r="H40" s="90">
        <v>0.1</v>
      </c>
    </row>
    <row r="41" spans="1:8" x14ac:dyDescent="0.25">
      <c r="A41" s="90">
        <v>4662</v>
      </c>
      <c r="B41" s="90" t="s">
        <v>137</v>
      </c>
      <c r="C41" s="90">
        <v>1</v>
      </c>
      <c r="D41" s="90">
        <v>4662.5</v>
      </c>
      <c r="E41" s="90">
        <v>1</v>
      </c>
      <c r="F41" s="90">
        <v>4662.5</v>
      </c>
      <c r="G41" s="90">
        <v>3510.2578579999999</v>
      </c>
      <c r="H41" s="90">
        <v>0</v>
      </c>
    </row>
    <row r="42" spans="1:8" x14ac:dyDescent="0.25">
      <c r="A42" s="90">
        <v>24059</v>
      </c>
      <c r="B42" s="90" t="s">
        <v>193</v>
      </c>
      <c r="C42" s="90">
        <v>1</v>
      </c>
      <c r="D42" s="90">
        <v>24059.52</v>
      </c>
      <c r="E42" s="90">
        <v>1</v>
      </c>
      <c r="F42" s="90">
        <v>24059.52</v>
      </c>
      <c r="G42" s="90">
        <v>18113.6984754</v>
      </c>
      <c r="H42" s="90">
        <v>0</v>
      </c>
    </row>
    <row r="43" spans="1:8" x14ac:dyDescent="0.25">
      <c r="A43" s="90"/>
      <c r="B43" s="90"/>
      <c r="C43" s="90"/>
      <c r="D43" s="90" t="s">
        <v>113</v>
      </c>
      <c r="E43" s="90"/>
      <c r="F43" s="90"/>
      <c r="G43" s="90"/>
      <c r="H43" s="90"/>
    </row>
    <row r="44" spans="1:8" x14ac:dyDescent="0.25">
      <c r="A44" s="90"/>
      <c r="B44" s="90"/>
      <c r="C44" s="90"/>
      <c r="D44" s="90">
        <v>100022.0285</v>
      </c>
      <c r="E44" s="90"/>
      <c r="F44" s="90">
        <v>100022.0285</v>
      </c>
      <c r="G44" s="90">
        <v>75303.616412500007</v>
      </c>
      <c r="H44" s="90">
        <v>0.1</v>
      </c>
    </row>
    <row r="45" spans="1:8" x14ac:dyDescent="0.25">
      <c r="A45" s="77"/>
      <c r="B45" s="77"/>
      <c r="C45" s="77"/>
      <c r="D45" s="77"/>
      <c r="E45" s="77"/>
      <c r="F45" s="77"/>
      <c r="G45" s="77"/>
      <c r="H45" s="77"/>
    </row>
    <row r="46" spans="1:8" x14ac:dyDescent="0.25">
      <c r="A46" s="90" t="s">
        <v>80</v>
      </c>
      <c r="B46" s="90"/>
      <c r="C46" s="90"/>
      <c r="D46" s="90"/>
      <c r="E46" s="90"/>
      <c r="F46" s="90"/>
      <c r="G46" s="90"/>
      <c r="H46" s="90"/>
    </row>
    <row r="47" spans="1:8" x14ac:dyDescent="0.25">
      <c r="A47" s="90" t="s">
        <v>79</v>
      </c>
      <c r="B47" s="90"/>
      <c r="C47" s="90"/>
      <c r="D47" s="90"/>
      <c r="E47" s="90"/>
      <c r="F47" s="90"/>
      <c r="G47" s="90"/>
      <c r="H47" s="90"/>
    </row>
    <row r="48" spans="1:8" x14ac:dyDescent="0.25">
      <c r="A48" s="90">
        <v>24500</v>
      </c>
      <c r="B48" s="90" t="s">
        <v>210</v>
      </c>
      <c r="C48" s="90">
        <v>19.989000000000001</v>
      </c>
      <c r="D48" s="90">
        <v>489732.4</v>
      </c>
      <c r="E48" s="90">
        <v>20.92</v>
      </c>
      <c r="F48" s="90">
        <v>512540</v>
      </c>
      <c r="G48" s="90">
        <v>385876.1528326</v>
      </c>
      <c r="H48" s="90">
        <v>0.9</v>
      </c>
    </row>
    <row r="49" spans="1:8" x14ac:dyDescent="0.25">
      <c r="A49" s="90">
        <v>5000</v>
      </c>
      <c r="B49" s="90" t="s">
        <v>257</v>
      </c>
      <c r="C49" s="90">
        <v>39.257800000000003</v>
      </c>
      <c r="D49" s="90">
        <v>196289</v>
      </c>
      <c r="E49" s="90">
        <v>39.06</v>
      </c>
      <c r="F49" s="90">
        <v>195300</v>
      </c>
      <c r="G49" s="90">
        <v>147035.57312250001</v>
      </c>
      <c r="H49" s="90">
        <v>0.3</v>
      </c>
    </row>
    <row r="50" spans="1:8" x14ac:dyDescent="0.25">
      <c r="A50" s="90">
        <v>41263</v>
      </c>
      <c r="B50" s="90" t="s">
        <v>81</v>
      </c>
      <c r="C50" s="90">
        <v>34.669600000000003</v>
      </c>
      <c r="D50" s="90">
        <v>1430575.2024000001</v>
      </c>
      <c r="E50" s="90">
        <v>33.450000000000003</v>
      </c>
      <c r="F50" s="90">
        <v>1380247.35</v>
      </c>
      <c r="G50" s="90">
        <v>1039147.2614342</v>
      </c>
      <c r="H50" s="90">
        <v>2.6</v>
      </c>
    </row>
    <row r="51" spans="1:8" x14ac:dyDescent="0.25">
      <c r="A51" s="90">
        <v>37300</v>
      </c>
      <c r="B51" s="90" t="s">
        <v>205</v>
      </c>
      <c r="C51" s="90">
        <v>16.6966</v>
      </c>
      <c r="D51" s="90">
        <v>622785.31759999995</v>
      </c>
      <c r="E51" s="90">
        <v>9.67</v>
      </c>
      <c r="F51" s="90">
        <v>360691</v>
      </c>
      <c r="G51" s="90">
        <v>271553.54790130001</v>
      </c>
      <c r="H51" s="90">
        <v>0.6</v>
      </c>
    </row>
    <row r="52" spans="1:8" x14ac:dyDescent="0.25">
      <c r="A52" s="90">
        <v>7000</v>
      </c>
      <c r="B52" s="90" t="s">
        <v>246</v>
      </c>
      <c r="C52" s="90">
        <v>34.809199999999997</v>
      </c>
      <c r="D52" s="90">
        <v>243665.09</v>
      </c>
      <c r="E52" s="90">
        <v>33.26</v>
      </c>
      <c r="F52" s="90">
        <v>232820</v>
      </c>
      <c r="G52" s="90">
        <v>175283.26745710001</v>
      </c>
      <c r="H52" s="90">
        <v>0.4</v>
      </c>
    </row>
    <row r="53" spans="1:8" x14ac:dyDescent="0.25">
      <c r="A53" s="90">
        <v>13000</v>
      </c>
      <c r="B53" s="90" t="s">
        <v>187</v>
      </c>
      <c r="C53" s="90">
        <v>40.651000000000003</v>
      </c>
      <c r="D53" s="90">
        <v>528464.22010000004</v>
      </c>
      <c r="E53" s="90">
        <v>58.18</v>
      </c>
      <c r="F53" s="90">
        <v>756340</v>
      </c>
      <c r="G53" s="90">
        <v>569425.93638239999</v>
      </c>
      <c r="H53" s="90">
        <v>1.4</v>
      </c>
    </row>
    <row r="54" spans="1:8" x14ac:dyDescent="0.25">
      <c r="A54" s="90">
        <v>7118</v>
      </c>
      <c r="B54" s="90" t="s">
        <v>196</v>
      </c>
      <c r="C54" s="90">
        <v>29.3002</v>
      </c>
      <c r="D54" s="90">
        <v>208559.18470000001</v>
      </c>
      <c r="E54" s="90">
        <v>32.24</v>
      </c>
      <c r="F54" s="90">
        <v>229484.32</v>
      </c>
      <c r="G54" s="90">
        <v>172771.93299450001</v>
      </c>
      <c r="H54" s="90">
        <v>0.4</v>
      </c>
    </row>
    <row r="55" spans="1:8" x14ac:dyDescent="0.25">
      <c r="A55" s="90">
        <v>42812</v>
      </c>
      <c r="B55" s="90" t="s">
        <v>229</v>
      </c>
      <c r="C55" s="90">
        <v>33.942300000000003</v>
      </c>
      <c r="D55" s="90">
        <v>1453138.8415000001</v>
      </c>
      <c r="E55" s="90">
        <v>32.479999999999997</v>
      </c>
      <c r="F55" s="90">
        <v>1390533.7598999999</v>
      </c>
      <c r="G55" s="90">
        <v>1046891.5942028</v>
      </c>
      <c r="H55" s="90">
        <v>2.6</v>
      </c>
    </row>
    <row r="56" spans="1:8" x14ac:dyDescent="0.25">
      <c r="A56" s="90">
        <v>9700</v>
      </c>
      <c r="B56" s="90" t="s">
        <v>240</v>
      </c>
      <c r="C56" s="90">
        <v>26.6648</v>
      </c>
      <c r="D56" s="90">
        <v>258649.45</v>
      </c>
      <c r="E56" s="90">
        <v>20.8</v>
      </c>
      <c r="F56" s="90">
        <v>201760</v>
      </c>
      <c r="G56" s="90">
        <v>151899.11537730001</v>
      </c>
      <c r="H56" s="90">
        <v>0.3</v>
      </c>
    </row>
    <row r="57" spans="1:8" x14ac:dyDescent="0.25">
      <c r="A57" s="90"/>
      <c r="B57" s="90"/>
      <c r="C57" s="90"/>
      <c r="D57" s="90" t="s">
        <v>113</v>
      </c>
      <c r="E57" s="90"/>
      <c r="F57" s="90"/>
      <c r="G57" s="90"/>
      <c r="H57" s="90"/>
    </row>
    <row r="58" spans="1:8" x14ac:dyDescent="0.25">
      <c r="A58" s="90"/>
      <c r="B58" s="90"/>
      <c r="C58" s="90"/>
      <c r="D58" s="90">
        <v>5431858.7066000002</v>
      </c>
      <c r="E58" s="90"/>
      <c r="F58" s="90">
        <v>5259716.43</v>
      </c>
      <c r="G58" s="90">
        <v>3959884.3817051998</v>
      </c>
      <c r="H58" s="90">
        <v>10.1</v>
      </c>
    </row>
    <row r="59" spans="1:8" x14ac:dyDescent="0.25">
      <c r="A59" s="85"/>
      <c r="B59" s="85"/>
      <c r="C59" s="85"/>
      <c r="D59" s="85"/>
      <c r="E59" s="85"/>
      <c r="F59" s="85"/>
      <c r="G59" s="85"/>
      <c r="H59" s="85"/>
    </row>
    <row r="60" spans="1:8" x14ac:dyDescent="0.25">
      <c r="A60" s="90"/>
      <c r="B60" s="90"/>
      <c r="C60" s="90"/>
      <c r="D60" s="90" t="s">
        <v>113</v>
      </c>
      <c r="E60" s="90"/>
      <c r="F60" s="90"/>
      <c r="G60" s="90"/>
      <c r="H60" s="90"/>
    </row>
    <row r="61" spans="1:8" x14ac:dyDescent="0.25">
      <c r="A61" s="90"/>
      <c r="B61" s="90" t="s">
        <v>116</v>
      </c>
      <c r="C61" s="90"/>
      <c r="D61" s="90">
        <v>5531880.7351000002</v>
      </c>
      <c r="E61" s="90"/>
      <c r="F61" s="90">
        <v>5359738.4584999997</v>
      </c>
      <c r="G61" s="90">
        <v>4035187.9981177999</v>
      </c>
      <c r="H61" s="90">
        <v>10.3</v>
      </c>
    </row>
    <row r="62" spans="1:8" x14ac:dyDescent="0.25">
      <c r="A62" s="85"/>
      <c r="B62" s="85"/>
      <c r="C62" s="85"/>
      <c r="D62" s="85"/>
      <c r="E62" s="85"/>
      <c r="F62" s="85"/>
      <c r="G62" s="85"/>
      <c r="H62" s="85"/>
    </row>
    <row r="63" spans="1:8" x14ac:dyDescent="0.25">
      <c r="A63" s="90" t="s">
        <v>258</v>
      </c>
      <c r="B63" s="90"/>
      <c r="C63" s="90"/>
      <c r="D63" s="90"/>
      <c r="E63" s="90"/>
      <c r="F63" s="90"/>
      <c r="G63" s="90"/>
      <c r="H63" s="90"/>
    </row>
    <row r="64" spans="1:8" x14ac:dyDescent="0.25">
      <c r="A64" s="90" t="s">
        <v>117</v>
      </c>
      <c r="B64" s="90"/>
      <c r="C64" s="90"/>
      <c r="D64" s="90"/>
      <c r="E64" s="90"/>
      <c r="F64" s="90"/>
      <c r="G64" s="90"/>
      <c r="H64" s="90"/>
    </row>
    <row r="65" spans="1:8" x14ac:dyDescent="0.25">
      <c r="A65" s="90" t="s">
        <v>165</v>
      </c>
      <c r="B65" s="90"/>
      <c r="C65" s="90"/>
      <c r="D65" s="90"/>
      <c r="E65" s="90"/>
      <c r="F65" s="90"/>
      <c r="G65" s="90"/>
      <c r="H65" s="90"/>
    </row>
    <row r="66" spans="1:8" x14ac:dyDescent="0.25">
      <c r="A66" s="90" t="s">
        <v>76</v>
      </c>
      <c r="B66" s="90"/>
      <c r="C66" s="90"/>
      <c r="D66" s="90"/>
      <c r="E66" s="90"/>
      <c r="F66" s="90"/>
      <c r="G66" s="90"/>
      <c r="H66" s="90"/>
    </row>
    <row r="67" spans="1:8" x14ac:dyDescent="0.25">
      <c r="A67" s="90">
        <v>43256</v>
      </c>
      <c r="B67" s="90" t="s">
        <v>159</v>
      </c>
      <c r="C67" s="90">
        <v>1</v>
      </c>
      <c r="D67" s="90">
        <v>43256.24</v>
      </c>
      <c r="E67" s="90">
        <v>1</v>
      </c>
      <c r="F67" s="90">
        <v>43256.24</v>
      </c>
      <c r="G67" s="90">
        <v>29258.523486300001</v>
      </c>
      <c r="H67" s="90">
        <v>0</v>
      </c>
    </row>
    <row r="68" spans="1:8" x14ac:dyDescent="0.25">
      <c r="A68" s="90"/>
      <c r="B68" s="90"/>
      <c r="C68" s="90"/>
      <c r="D68" s="90" t="s">
        <v>113</v>
      </c>
      <c r="E68" s="90"/>
      <c r="F68" s="90"/>
      <c r="G68" s="90"/>
      <c r="H68" s="90"/>
    </row>
    <row r="69" spans="1:8" x14ac:dyDescent="0.25">
      <c r="A69" s="90"/>
      <c r="B69" s="90"/>
      <c r="C69" s="90"/>
      <c r="D69" s="90">
        <v>43256.24</v>
      </c>
      <c r="E69" s="90"/>
      <c r="F69" s="90">
        <v>43256.24</v>
      </c>
      <c r="G69" s="90">
        <v>29258.523486300001</v>
      </c>
      <c r="H69" s="90">
        <v>0</v>
      </c>
    </row>
    <row r="70" spans="1:8" x14ac:dyDescent="0.25">
      <c r="A70" s="81"/>
      <c r="B70" s="81"/>
      <c r="C70" s="81"/>
      <c r="D70" s="81"/>
      <c r="E70" s="81"/>
      <c r="F70" s="81"/>
      <c r="G70" s="81"/>
      <c r="H70" s="81"/>
    </row>
    <row r="71" spans="1:8" x14ac:dyDescent="0.25">
      <c r="A71" s="90" t="s">
        <v>78</v>
      </c>
      <c r="B71" s="90"/>
      <c r="C71" s="90"/>
      <c r="D71" s="90"/>
      <c r="E71" s="90"/>
      <c r="F71" s="90"/>
      <c r="G71" s="90"/>
      <c r="H71" s="90"/>
    </row>
    <row r="72" spans="1:8" x14ac:dyDescent="0.25">
      <c r="A72" s="90" t="s">
        <v>79</v>
      </c>
      <c r="B72" s="90"/>
      <c r="C72" s="90"/>
      <c r="D72" s="90"/>
      <c r="E72" s="90"/>
      <c r="F72" s="90"/>
      <c r="G72" s="90"/>
      <c r="H72" s="90"/>
    </row>
    <row r="73" spans="1:8" x14ac:dyDescent="0.25">
      <c r="A73" s="90">
        <v>94700</v>
      </c>
      <c r="B73" s="90" t="s">
        <v>167</v>
      </c>
      <c r="C73" s="90">
        <v>12.736000000000001</v>
      </c>
      <c r="D73" s="90">
        <v>1206106.8731</v>
      </c>
      <c r="E73" s="90">
        <v>12.91</v>
      </c>
      <c r="F73" s="90">
        <v>1222577</v>
      </c>
      <c r="G73" s="90">
        <v>826951.16053340002</v>
      </c>
      <c r="H73" s="90">
        <v>2.1</v>
      </c>
    </row>
    <row r="74" spans="1:8" x14ac:dyDescent="0.25">
      <c r="A74" s="90">
        <v>383000</v>
      </c>
      <c r="B74" s="90" t="s">
        <v>181</v>
      </c>
      <c r="C74" s="90">
        <v>4.1818</v>
      </c>
      <c r="D74" s="90">
        <v>1601637.4246</v>
      </c>
      <c r="E74" s="90">
        <v>3.94</v>
      </c>
      <c r="F74" s="90">
        <v>1509020</v>
      </c>
      <c r="G74" s="90">
        <v>1020701.2239459</v>
      </c>
      <c r="H74" s="90">
        <v>2.6</v>
      </c>
    </row>
    <row r="75" spans="1:8" x14ac:dyDescent="0.25">
      <c r="A75" s="90">
        <v>2400</v>
      </c>
      <c r="B75" s="90" t="s">
        <v>230</v>
      </c>
      <c r="C75" s="90">
        <v>26.1525</v>
      </c>
      <c r="D75" s="90">
        <v>62766.14</v>
      </c>
      <c r="E75" s="90">
        <v>30.12</v>
      </c>
      <c r="F75" s="90">
        <v>72288</v>
      </c>
      <c r="G75" s="90">
        <v>48895.607796099997</v>
      </c>
      <c r="H75" s="90">
        <v>0.1</v>
      </c>
    </row>
    <row r="76" spans="1:8" x14ac:dyDescent="0.25">
      <c r="A76" s="90">
        <v>237400</v>
      </c>
      <c r="B76" s="90" t="s">
        <v>204</v>
      </c>
      <c r="C76" s="90">
        <v>3.2242000000000002</v>
      </c>
      <c r="D76" s="90">
        <v>765436.22889999999</v>
      </c>
      <c r="E76" s="90">
        <v>3.86</v>
      </c>
      <c r="F76" s="90">
        <v>916364</v>
      </c>
      <c r="G76" s="90">
        <v>619828.66786379996</v>
      </c>
      <c r="H76" s="90">
        <v>1.5</v>
      </c>
    </row>
    <row r="77" spans="1:8" x14ac:dyDescent="0.25">
      <c r="A77" s="90"/>
      <c r="B77" s="90"/>
      <c r="C77" s="90"/>
      <c r="D77" s="90" t="s">
        <v>113</v>
      </c>
      <c r="E77" s="90"/>
      <c r="F77" s="90"/>
      <c r="G77" s="90"/>
      <c r="H77" s="90"/>
    </row>
    <row r="78" spans="1:8" x14ac:dyDescent="0.25">
      <c r="A78" s="90"/>
      <c r="B78" s="90"/>
      <c r="C78" s="90"/>
      <c r="D78" s="90">
        <v>3635946.6666000001</v>
      </c>
      <c r="E78" s="90"/>
      <c r="F78" s="90">
        <v>3720249</v>
      </c>
      <c r="G78" s="90">
        <v>2516376.6601394</v>
      </c>
      <c r="H78" s="90">
        <v>6.4</v>
      </c>
    </row>
    <row r="79" spans="1:8" x14ac:dyDescent="0.25">
      <c r="A79" s="85"/>
      <c r="B79" s="85"/>
      <c r="C79" s="85"/>
      <c r="D79" s="85"/>
      <c r="E79" s="85"/>
      <c r="F79" s="85"/>
      <c r="G79" s="85"/>
      <c r="H79" s="85"/>
    </row>
    <row r="80" spans="1:8" x14ac:dyDescent="0.25">
      <c r="A80" s="90"/>
      <c r="B80" s="90"/>
      <c r="C80" s="90"/>
      <c r="D80" s="90" t="s">
        <v>113</v>
      </c>
      <c r="E80" s="90"/>
      <c r="F80" s="90"/>
      <c r="G80" s="90"/>
      <c r="H80" s="90"/>
    </row>
    <row r="81" spans="1:8" x14ac:dyDescent="0.25">
      <c r="A81" s="90"/>
      <c r="B81" s="90" t="s">
        <v>118</v>
      </c>
      <c r="C81" s="90"/>
      <c r="D81" s="90">
        <v>3679202.9065999999</v>
      </c>
      <c r="E81" s="90"/>
      <c r="F81" s="90">
        <v>3763505.24</v>
      </c>
      <c r="G81" s="90">
        <v>2545635.1836257</v>
      </c>
      <c r="H81" s="90">
        <v>6.5</v>
      </c>
    </row>
    <row r="82" spans="1:8" x14ac:dyDescent="0.25">
      <c r="A82" s="85"/>
      <c r="B82" s="85"/>
      <c r="C82" s="85"/>
      <c r="D82" s="85"/>
      <c r="E82" s="85"/>
      <c r="F82" s="85"/>
      <c r="G82" s="85"/>
      <c r="H82" s="85"/>
    </row>
    <row r="83" spans="1:8" x14ac:dyDescent="0.25">
      <c r="A83" s="90" t="s">
        <v>259</v>
      </c>
      <c r="B83" s="90"/>
      <c r="C83" s="90"/>
      <c r="D83" s="90"/>
      <c r="E83" s="90"/>
      <c r="F83" s="90"/>
      <c r="G83" s="90"/>
      <c r="H83" s="90"/>
    </row>
    <row r="84" spans="1:8" x14ac:dyDescent="0.25">
      <c r="A84" s="90" t="s">
        <v>31</v>
      </c>
      <c r="B84" s="90"/>
      <c r="C84" s="90"/>
      <c r="D84" s="90"/>
      <c r="E84" s="90"/>
      <c r="F84" s="90"/>
      <c r="G84" s="90"/>
      <c r="H84" s="90"/>
    </row>
    <row r="85" spans="1:8" x14ac:dyDescent="0.25">
      <c r="A85" s="90" t="s">
        <v>178</v>
      </c>
      <c r="B85" s="90"/>
      <c r="C85" s="90"/>
      <c r="D85" s="90"/>
      <c r="E85" s="90"/>
      <c r="F85" s="90"/>
      <c r="G85" s="90"/>
      <c r="H85" s="90"/>
    </row>
    <row r="86" spans="1:8" x14ac:dyDescent="0.25">
      <c r="A86" s="90" t="s">
        <v>76</v>
      </c>
      <c r="B86" s="90"/>
      <c r="C86" s="90"/>
      <c r="D86" s="90"/>
      <c r="E86" s="90"/>
      <c r="F86" s="90"/>
      <c r="G86" s="90"/>
      <c r="H86" s="90"/>
    </row>
    <row r="87" spans="1:8" x14ac:dyDescent="0.25">
      <c r="A87" s="90">
        <v>3580</v>
      </c>
      <c r="B87" s="90" t="s">
        <v>179</v>
      </c>
      <c r="C87" s="90">
        <v>1</v>
      </c>
      <c r="D87" s="90">
        <v>3580.78</v>
      </c>
      <c r="E87" s="90">
        <v>1</v>
      </c>
      <c r="F87" s="90">
        <v>3580.78</v>
      </c>
      <c r="G87" s="90">
        <v>3583.1090208000001</v>
      </c>
      <c r="H87" s="90">
        <v>0</v>
      </c>
    </row>
    <row r="88" spans="1:8" x14ac:dyDescent="0.25">
      <c r="A88" s="90">
        <v>10052</v>
      </c>
      <c r="B88" s="90" t="s">
        <v>184</v>
      </c>
      <c r="C88" s="90">
        <v>1</v>
      </c>
      <c r="D88" s="90">
        <v>10052.700000000001</v>
      </c>
      <c r="E88" s="90">
        <v>1</v>
      </c>
      <c r="F88" s="90">
        <v>10052.700000000001</v>
      </c>
      <c r="G88" s="90">
        <v>10059.238504999999</v>
      </c>
      <c r="H88" s="90">
        <v>0</v>
      </c>
    </row>
    <row r="89" spans="1:8" x14ac:dyDescent="0.25">
      <c r="A89" s="90"/>
      <c r="B89" s="90"/>
      <c r="C89" s="90"/>
      <c r="D89" s="90" t="s">
        <v>113</v>
      </c>
      <c r="E89" s="90"/>
      <c r="F89" s="90"/>
      <c r="G89" s="90"/>
      <c r="H89" s="90"/>
    </row>
    <row r="90" spans="1:8" x14ac:dyDescent="0.25">
      <c r="A90" s="90"/>
      <c r="B90" s="90"/>
      <c r="C90" s="90"/>
      <c r="D90" s="90">
        <v>13633.48</v>
      </c>
      <c r="E90" s="90"/>
      <c r="F90" s="90">
        <v>13633.48</v>
      </c>
      <c r="G90" s="90">
        <v>13642.3475258</v>
      </c>
      <c r="H90" s="90">
        <v>0</v>
      </c>
    </row>
    <row r="91" spans="1:8" x14ac:dyDescent="0.25">
      <c r="A91" s="85"/>
      <c r="B91" s="85"/>
      <c r="C91" s="85"/>
      <c r="D91" s="85"/>
      <c r="E91" s="85"/>
      <c r="F91" s="85"/>
      <c r="G91" s="85"/>
      <c r="H91" s="85"/>
    </row>
    <row r="92" spans="1:8" x14ac:dyDescent="0.25">
      <c r="A92" s="90" t="s">
        <v>82</v>
      </c>
      <c r="B92" s="90"/>
      <c r="C92" s="90"/>
      <c r="D92" s="90"/>
      <c r="E92" s="90"/>
      <c r="F92" s="90"/>
      <c r="G92" s="90"/>
      <c r="H92" s="90"/>
    </row>
    <row r="93" spans="1:8" x14ac:dyDescent="0.25">
      <c r="A93" s="90" t="s">
        <v>79</v>
      </c>
      <c r="B93" s="90"/>
      <c r="C93" s="90"/>
      <c r="D93" s="90"/>
      <c r="E93" s="90"/>
      <c r="F93" s="90"/>
      <c r="G93" s="90"/>
      <c r="H93" s="90"/>
    </row>
    <row r="94" spans="1:8" x14ac:dyDescent="0.25">
      <c r="A94" s="90">
        <v>3200</v>
      </c>
      <c r="B94" s="90" t="s">
        <v>200</v>
      </c>
      <c r="C94" s="90">
        <v>79.802899999999994</v>
      </c>
      <c r="D94" s="90">
        <v>255369.30559999999</v>
      </c>
      <c r="E94" s="90">
        <v>103.92</v>
      </c>
      <c r="F94" s="90">
        <v>332544</v>
      </c>
      <c r="G94" s="90">
        <v>332760.2941912</v>
      </c>
      <c r="H94" s="90">
        <v>0.8</v>
      </c>
    </row>
    <row r="95" spans="1:8" x14ac:dyDescent="0.25">
      <c r="A95" s="90"/>
      <c r="B95" s="90"/>
      <c r="C95" s="90"/>
      <c r="D95" s="90" t="s">
        <v>113</v>
      </c>
      <c r="E95" s="90"/>
      <c r="F95" s="90"/>
      <c r="G95" s="90"/>
      <c r="H95" s="90"/>
    </row>
    <row r="96" spans="1:8" x14ac:dyDescent="0.25">
      <c r="A96" s="90"/>
      <c r="B96" s="90"/>
      <c r="C96" s="90"/>
      <c r="D96" s="90">
        <v>255369.30559999999</v>
      </c>
      <c r="E96" s="90"/>
      <c r="F96" s="90">
        <v>332544</v>
      </c>
      <c r="G96" s="90">
        <v>332760.2941912</v>
      </c>
      <c r="H96" s="90">
        <v>0.8</v>
      </c>
    </row>
    <row r="97" spans="1:8" x14ac:dyDescent="0.25">
      <c r="A97" s="85"/>
      <c r="B97" s="85"/>
      <c r="C97" s="85"/>
      <c r="D97" s="85"/>
      <c r="E97" s="85"/>
      <c r="F97" s="85"/>
      <c r="G97" s="85"/>
      <c r="H97" s="85"/>
    </row>
    <row r="98" spans="1:8" x14ac:dyDescent="0.25">
      <c r="A98" s="90"/>
      <c r="B98" s="90"/>
      <c r="C98" s="90"/>
      <c r="D98" s="90" t="s">
        <v>113</v>
      </c>
      <c r="E98" s="90"/>
      <c r="F98" s="90"/>
      <c r="G98" s="90"/>
      <c r="H98" s="90"/>
    </row>
    <row r="99" spans="1:8" x14ac:dyDescent="0.25">
      <c r="A99" s="90"/>
      <c r="B99" s="90" t="s">
        <v>119</v>
      </c>
      <c r="C99" s="90"/>
      <c r="D99" s="90">
        <v>269002.7856</v>
      </c>
      <c r="E99" s="90"/>
      <c r="F99" s="90">
        <v>346177.48</v>
      </c>
      <c r="G99" s="90">
        <v>346402.64171709999</v>
      </c>
      <c r="H99" s="90">
        <v>0.8</v>
      </c>
    </row>
    <row r="100" spans="1:8" x14ac:dyDescent="0.25">
      <c r="A100" s="85"/>
      <c r="B100" s="85"/>
      <c r="C100" s="85"/>
      <c r="D100" s="85"/>
      <c r="E100" s="85"/>
      <c r="F100" s="85"/>
      <c r="G100" s="85"/>
      <c r="H100" s="85"/>
    </row>
    <row r="101" spans="1:8" x14ac:dyDescent="0.25">
      <c r="A101" s="90" t="s">
        <v>260</v>
      </c>
      <c r="B101" s="90"/>
      <c r="C101" s="90"/>
      <c r="D101" s="90"/>
      <c r="E101" s="90"/>
      <c r="F101" s="90"/>
      <c r="G101" s="90"/>
      <c r="H101" s="90"/>
    </row>
    <row r="102" spans="1:8" x14ac:dyDescent="0.25">
      <c r="A102" s="90" t="s">
        <v>76</v>
      </c>
      <c r="B102" s="90"/>
      <c r="C102" s="90"/>
      <c r="D102" s="90"/>
      <c r="E102" s="90"/>
      <c r="F102" s="90"/>
      <c r="G102" s="90"/>
      <c r="H102" s="90"/>
    </row>
    <row r="103" spans="1:8" x14ac:dyDescent="0.25">
      <c r="A103" s="90" t="s">
        <v>170</v>
      </c>
      <c r="B103" s="90"/>
      <c r="C103" s="90"/>
      <c r="D103" s="90"/>
      <c r="E103" s="90"/>
      <c r="F103" s="90"/>
      <c r="G103" s="90"/>
      <c r="H103" s="90"/>
    </row>
    <row r="104" spans="1:8" x14ac:dyDescent="0.25">
      <c r="A104" s="90" t="s">
        <v>76</v>
      </c>
      <c r="B104" s="90"/>
      <c r="C104" s="90"/>
      <c r="D104" s="90"/>
      <c r="E104" s="90"/>
      <c r="F104" s="90"/>
      <c r="G104" s="90"/>
      <c r="H104" s="90"/>
    </row>
    <row r="105" spans="1:8" x14ac:dyDescent="0.25">
      <c r="A105" s="90">
        <v>0</v>
      </c>
      <c r="B105" s="90" t="s">
        <v>171</v>
      </c>
      <c r="C105" s="90">
        <v>1</v>
      </c>
      <c r="D105" s="90">
        <v>0.4899</v>
      </c>
      <c r="E105" s="90">
        <v>1</v>
      </c>
      <c r="F105" s="90">
        <v>0.4899</v>
      </c>
      <c r="G105" s="90">
        <v>7.2309700000000005E-2</v>
      </c>
      <c r="H105" s="90">
        <v>0</v>
      </c>
    </row>
    <row r="106" spans="1:8" x14ac:dyDescent="0.25">
      <c r="A106" s="90">
        <v>5856</v>
      </c>
      <c r="B106" s="90" t="s">
        <v>188</v>
      </c>
      <c r="C106" s="90">
        <v>1</v>
      </c>
      <c r="D106" s="90">
        <v>5856.3</v>
      </c>
      <c r="E106" s="90">
        <v>1</v>
      </c>
      <c r="F106" s="90">
        <v>5856.3</v>
      </c>
      <c r="G106" s="90">
        <v>864.21993970000005</v>
      </c>
      <c r="H106" s="90">
        <v>0</v>
      </c>
    </row>
    <row r="107" spans="1:8" x14ac:dyDescent="0.25">
      <c r="A107" s="90"/>
      <c r="B107" s="90"/>
      <c r="C107" s="90"/>
      <c r="D107" s="90" t="s">
        <v>113</v>
      </c>
      <c r="E107" s="90"/>
      <c r="F107" s="90"/>
      <c r="G107" s="90"/>
      <c r="H107" s="90"/>
    </row>
    <row r="108" spans="1:8" x14ac:dyDescent="0.25">
      <c r="A108" s="90"/>
      <c r="B108" s="90"/>
      <c r="C108" s="90"/>
      <c r="D108" s="90">
        <v>5856.79</v>
      </c>
      <c r="E108" s="90"/>
      <c r="F108" s="90">
        <v>5856.79</v>
      </c>
      <c r="G108" s="90">
        <v>864.29224950000003</v>
      </c>
      <c r="H108" s="90">
        <v>0</v>
      </c>
    </row>
    <row r="109" spans="1:8" x14ac:dyDescent="0.25">
      <c r="A109" s="85"/>
      <c r="B109" s="85"/>
      <c r="C109" s="85"/>
      <c r="D109" s="85"/>
      <c r="E109" s="85"/>
      <c r="F109" s="85"/>
      <c r="G109" s="85"/>
      <c r="H109" s="85"/>
    </row>
    <row r="110" spans="1:8" x14ac:dyDescent="0.25">
      <c r="A110" s="90" t="s">
        <v>219</v>
      </c>
      <c r="B110" s="90"/>
      <c r="C110" s="90"/>
      <c r="D110" s="90"/>
      <c r="E110" s="90"/>
      <c r="F110" s="90"/>
      <c r="G110" s="90"/>
      <c r="H110" s="90"/>
    </row>
    <row r="111" spans="1:8" x14ac:dyDescent="0.25">
      <c r="A111" s="90" t="s">
        <v>79</v>
      </c>
      <c r="B111" s="90"/>
      <c r="C111" s="90"/>
      <c r="D111" s="90"/>
      <c r="E111" s="90"/>
      <c r="F111" s="90"/>
      <c r="G111" s="90"/>
      <c r="H111" s="90"/>
    </row>
    <row r="112" spans="1:8" x14ac:dyDescent="0.25">
      <c r="A112" s="90">
        <v>5700</v>
      </c>
      <c r="B112" s="90" t="s">
        <v>235</v>
      </c>
      <c r="C112" s="90">
        <v>259.94749999999999</v>
      </c>
      <c r="D112" s="90">
        <v>1481700.9698999999</v>
      </c>
      <c r="E112" s="90">
        <v>259.8</v>
      </c>
      <c r="F112" s="90">
        <v>1480860</v>
      </c>
      <c r="G112" s="90">
        <v>218531.96387460001</v>
      </c>
      <c r="H112" s="90">
        <v>0.5</v>
      </c>
    </row>
    <row r="113" spans="1:8" x14ac:dyDescent="0.25">
      <c r="A113" s="90">
        <v>4200</v>
      </c>
      <c r="B113" s="90" t="s">
        <v>247</v>
      </c>
      <c r="C113" s="90">
        <v>292.10219999999998</v>
      </c>
      <c r="D113" s="90">
        <v>1226829.6299000001</v>
      </c>
      <c r="E113" s="90">
        <v>273</v>
      </c>
      <c r="F113" s="90">
        <v>1146600</v>
      </c>
      <c r="G113" s="90">
        <v>169204.88755089999</v>
      </c>
      <c r="H113" s="90">
        <v>0.4</v>
      </c>
    </row>
    <row r="114" spans="1:8" x14ac:dyDescent="0.25">
      <c r="A114" s="90"/>
      <c r="B114" s="90"/>
      <c r="C114" s="90"/>
      <c r="D114" s="90" t="s">
        <v>113</v>
      </c>
      <c r="E114" s="90"/>
      <c r="F114" s="90"/>
      <c r="G114" s="90"/>
      <c r="H114" s="90"/>
    </row>
    <row r="115" spans="1:8" x14ac:dyDescent="0.25">
      <c r="A115" s="90"/>
      <c r="B115" s="90"/>
      <c r="C115" s="90"/>
      <c r="D115" s="90">
        <v>2708530.5998999998</v>
      </c>
      <c r="E115" s="90"/>
      <c r="F115" s="90">
        <v>2627460</v>
      </c>
      <c r="G115" s="90">
        <v>387736.8514255</v>
      </c>
      <c r="H115" s="90">
        <v>0.9</v>
      </c>
    </row>
    <row r="116" spans="1:8" x14ac:dyDescent="0.25">
      <c r="A116" s="85"/>
      <c r="B116" s="85"/>
      <c r="C116" s="85"/>
      <c r="D116" s="85"/>
      <c r="E116" s="85"/>
      <c r="F116" s="85"/>
      <c r="G116" s="85"/>
      <c r="H116" s="85"/>
    </row>
    <row r="117" spans="1:8" x14ac:dyDescent="0.25">
      <c r="A117" s="90"/>
      <c r="B117" s="90"/>
      <c r="C117" s="90"/>
      <c r="D117" s="90" t="s">
        <v>113</v>
      </c>
      <c r="E117" s="90"/>
      <c r="F117" s="90"/>
      <c r="G117" s="90"/>
      <c r="H117" s="90"/>
    </row>
    <row r="118" spans="1:8" x14ac:dyDescent="0.25">
      <c r="A118" s="90"/>
      <c r="B118" s="90" t="s">
        <v>120</v>
      </c>
      <c r="C118" s="90"/>
      <c r="D118" s="90">
        <v>2714387.3898999998</v>
      </c>
      <c r="E118" s="90"/>
      <c r="F118" s="90">
        <v>2633316.79</v>
      </c>
      <c r="G118" s="90">
        <v>388601.1436751</v>
      </c>
      <c r="H118" s="90">
        <v>0.9</v>
      </c>
    </row>
    <row r="119" spans="1:8" x14ac:dyDescent="0.25">
      <c r="A119" s="85"/>
      <c r="B119" s="85"/>
      <c r="C119" s="85"/>
      <c r="D119" s="85"/>
      <c r="E119" s="85"/>
      <c r="F119" s="85"/>
      <c r="G119" s="85"/>
      <c r="H119" s="85"/>
    </row>
    <row r="120" spans="1:8" x14ac:dyDescent="0.25">
      <c r="A120" s="90" t="s">
        <v>261</v>
      </c>
      <c r="B120" s="90"/>
      <c r="C120" s="90"/>
      <c r="D120" s="90"/>
      <c r="E120" s="90"/>
      <c r="F120" s="90"/>
      <c r="G120" s="90"/>
      <c r="H120" s="90"/>
    </row>
    <row r="121" spans="1:8" x14ac:dyDescent="0.25">
      <c r="A121" s="90" t="s">
        <v>79</v>
      </c>
      <c r="B121" s="90"/>
      <c r="C121" s="90"/>
      <c r="D121" s="90"/>
      <c r="E121" s="90"/>
      <c r="F121" s="90"/>
      <c r="G121" s="90"/>
      <c r="H121" s="90"/>
    </row>
    <row r="122" spans="1:8" x14ac:dyDescent="0.25">
      <c r="A122" s="90" t="s">
        <v>75</v>
      </c>
      <c r="B122" s="90"/>
      <c r="C122" s="90"/>
      <c r="D122" s="90"/>
      <c r="E122" s="90"/>
      <c r="F122" s="90"/>
      <c r="G122" s="90"/>
      <c r="H122" s="90"/>
    </row>
    <row r="123" spans="1:8" x14ac:dyDescent="0.25">
      <c r="A123" s="90" t="s">
        <v>76</v>
      </c>
      <c r="B123" s="90"/>
      <c r="C123" s="90"/>
      <c r="D123" s="90"/>
      <c r="E123" s="90"/>
      <c r="F123" s="90"/>
      <c r="G123" s="90"/>
      <c r="H123" s="90"/>
    </row>
    <row r="124" spans="1:8" x14ac:dyDescent="0.25">
      <c r="A124" s="90">
        <v>131896</v>
      </c>
      <c r="B124" s="90" t="s">
        <v>77</v>
      </c>
      <c r="C124" s="90">
        <v>1</v>
      </c>
      <c r="D124" s="90">
        <v>131896.74</v>
      </c>
      <c r="E124" s="90">
        <v>1</v>
      </c>
      <c r="F124" s="90">
        <v>131896.74</v>
      </c>
      <c r="G124" s="90">
        <v>145429.38010710001</v>
      </c>
      <c r="H124" s="90">
        <v>0.3</v>
      </c>
    </row>
    <row r="125" spans="1:8" x14ac:dyDescent="0.25">
      <c r="A125" s="90">
        <v>1676</v>
      </c>
      <c r="B125" s="90" t="s">
        <v>220</v>
      </c>
      <c r="C125" s="90">
        <v>1</v>
      </c>
      <c r="D125" s="90">
        <v>1676.95</v>
      </c>
      <c r="E125" s="90">
        <v>1</v>
      </c>
      <c r="F125" s="90">
        <v>1676.95</v>
      </c>
      <c r="G125" s="90">
        <v>1849.0055096000001</v>
      </c>
      <c r="H125" s="90">
        <v>0</v>
      </c>
    </row>
    <row r="126" spans="1:8" x14ac:dyDescent="0.25">
      <c r="A126" s="90">
        <v>91263</v>
      </c>
      <c r="B126" s="90" t="s">
        <v>138</v>
      </c>
      <c r="C126" s="90">
        <v>1</v>
      </c>
      <c r="D126" s="90">
        <v>91263.91</v>
      </c>
      <c r="E126" s="90">
        <v>1</v>
      </c>
      <c r="F126" s="90">
        <v>91263.91</v>
      </c>
      <c r="G126" s="90">
        <v>100627.6110952</v>
      </c>
      <c r="H126" s="90">
        <v>0.2</v>
      </c>
    </row>
    <row r="127" spans="1:8" x14ac:dyDescent="0.25">
      <c r="A127" s="90"/>
      <c r="B127" s="90"/>
      <c r="C127" s="90"/>
      <c r="D127" s="90" t="s">
        <v>113</v>
      </c>
      <c r="E127" s="90"/>
      <c r="F127" s="90"/>
      <c r="G127" s="90"/>
      <c r="H127" s="90"/>
    </row>
    <row r="128" spans="1:8" x14ac:dyDescent="0.25">
      <c r="A128" s="90"/>
      <c r="B128" s="90"/>
      <c r="C128" s="90"/>
      <c r="D128" s="90">
        <v>224837.6</v>
      </c>
      <c r="E128" s="90"/>
      <c r="F128" s="90">
        <v>224837.6</v>
      </c>
      <c r="G128" s="90">
        <v>247905.99671199999</v>
      </c>
      <c r="H128" s="90">
        <v>0.6</v>
      </c>
    </row>
    <row r="129" spans="1:8" x14ac:dyDescent="0.25">
      <c r="A129" s="81"/>
      <c r="B129" s="81"/>
      <c r="C129" s="81"/>
      <c r="D129" s="81"/>
      <c r="E129" s="81"/>
      <c r="F129" s="81"/>
      <c r="G129" s="81"/>
      <c r="H129" s="81"/>
    </row>
    <row r="130" spans="1:8" x14ac:dyDescent="0.25">
      <c r="A130" s="90" t="s">
        <v>83</v>
      </c>
      <c r="B130" s="90"/>
      <c r="C130" s="90"/>
      <c r="D130" s="90"/>
      <c r="E130" s="90"/>
      <c r="F130" s="90"/>
      <c r="G130" s="90"/>
      <c r="H130" s="90"/>
    </row>
    <row r="131" spans="1:8" x14ac:dyDescent="0.25">
      <c r="A131" s="90" t="s">
        <v>79</v>
      </c>
      <c r="B131" s="90"/>
      <c r="C131" s="90"/>
      <c r="D131" s="90"/>
      <c r="E131" s="90"/>
      <c r="F131" s="90"/>
      <c r="G131" s="90"/>
      <c r="H131" s="90"/>
    </row>
    <row r="132" spans="1:8" x14ac:dyDescent="0.25">
      <c r="A132" s="90">
        <v>300100</v>
      </c>
      <c r="B132" s="90" t="s">
        <v>212</v>
      </c>
      <c r="C132" s="90">
        <v>3.4777999999999998</v>
      </c>
      <c r="D132" s="90">
        <v>1043715.4822</v>
      </c>
      <c r="E132" s="90">
        <v>2.97</v>
      </c>
      <c r="F132" s="90">
        <v>891297</v>
      </c>
      <c r="G132" s="90">
        <v>982744.30589650001</v>
      </c>
      <c r="H132" s="90">
        <v>2.5</v>
      </c>
    </row>
    <row r="133" spans="1:8" x14ac:dyDescent="0.25">
      <c r="A133" s="90">
        <v>113500</v>
      </c>
      <c r="B133" s="90" t="s">
        <v>208</v>
      </c>
      <c r="C133" s="90">
        <v>7.5358999999999998</v>
      </c>
      <c r="D133" s="90">
        <v>855331.78040000005</v>
      </c>
      <c r="E133" s="90">
        <v>7.8819999999999997</v>
      </c>
      <c r="F133" s="90">
        <v>894607</v>
      </c>
      <c r="G133" s="90">
        <v>986393.91276440001</v>
      </c>
      <c r="H133" s="90">
        <v>2.5</v>
      </c>
    </row>
    <row r="134" spans="1:8" x14ac:dyDescent="0.25">
      <c r="A134" s="90">
        <v>1700</v>
      </c>
      <c r="B134" s="90" t="s">
        <v>231</v>
      </c>
      <c r="C134" s="90">
        <v>69.605999999999995</v>
      </c>
      <c r="D134" s="90">
        <v>118330.3</v>
      </c>
      <c r="E134" s="90">
        <v>77.08</v>
      </c>
      <c r="F134" s="90">
        <v>131036</v>
      </c>
      <c r="G134" s="90">
        <v>144480.3279574</v>
      </c>
      <c r="H134" s="90">
        <v>0.3</v>
      </c>
    </row>
    <row r="135" spans="1:8" x14ac:dyDescent="0.25">
      <c r="A135" s="90">
        <v>8459</v>
      </c>
      <c r="B135" s="90" t="s">
        <v>86</v>
      </c>
      <c r="C135" s="90">
        <v>86.926299999999998</v>
      </c>
      <c r="D135" s="90">
        <v>735309.82629999996</v>
      </c>
      <c r="E135" s="90">
        <v>73.3</v>
      </c>
      <c r="F135" s="90">
        <v>620044.69999999995</v>
      </c>
      <c r="G135" s="90">
        <v>683661.44879459997</v>
      </c>
      <c r="H135" s="90">
        <v>1.7</v>
      </c>
    </row>
    <row r="136" spans="1:8" x14ac:dyDescent="0.25">
      <c r="A136" s="90">
        <v>1600</v>
      </c>
      <c r="B136" s="90" t="s">
        <v>232</v>
      </c>
      <c r="C136" s="90">
        <v>72.454400000000007</v>
      </c>
      <c r="D136" s="90">
        <v>115927.18</v>
      </c>
      <c r="E136" s="90">
        <v>82.05</v>
      </c>
      <c r="F136" s="90">
        <v>131280</v>
      </c>
      <c r="G136" s="90">
        <v>144749.3624213</v>
      </c>
      <c r="H136" s="90">
        <v>0.3</v>
      </c>
    </row>
    <row r="137" spans="1:8" x14ac:dyDescent="0.25">
      <c r="A137" s="90">
        <v>49917</v>
      </c>
      <c r="B137" s="90" t="s">
        <v>85</v>
      </c>
      <c r="C137" s="90">
        <v>19.1676</v>
      </c>
      <c r="D137" s="90">
        <v>956789.9118</v>
      </c>
      <c r="E137" s="90">
        <v>17.920000000000002</v>
      </c>
      <c r="F137" s="90">
        <v>894512.64000000001</v>
      </c>
      <c r="G137" s="90">
        <v>986289.87140369997</v>
      </c>
      <c r="H137" s="90">
        <v>2.5</v>
      </c>
    </row>
    <row r="138" spans="1:8" x14ac:dyDescent="0.25">
      <c r="A138" s="90">
        <v>6100</v>
      </c>
      <c r="B138" s="90" t="s">
        <v>225</v>
      </c>
      <c r="C138" s="90">
        <v>34.351599999999998</v>
      </c>
      <c r="D138" s="90">
        <v>209545.17</v>
      </c>
      <c r="E138" s="90">
        <v>32.5</v>
      </c>
      <c r="F138" s="90">
        <v>198250</v>
      </c>
      <c r="G138" s="90">
        <v>218590.50198080001</v>
      </c>
      <c r="H138" s="90">
        <v>0.5</v>
      </c>
    </row>
    <row r="139" spans="1:8" x14ac:dyDescent="0.25">
      <c r="A139" s="90">
        <v>4000</v>
      </c>
      <c r="B139" s="90" t="s">
        <v>169</v>
      </c>
      <c r="C139" s="90">
        <v>140.0487</v>
      </c>
      <c r="D139" s="90">
        <v>560194.98049999995</v>
      </c>
      <c r="E139" s="90">
        <v>156.80000000000001</v>
      </c>
      <c r="F139" s="90">
        <v>627200</v>
      </c>
      <c r="G139" s="90">
        <v>691550.88445080002</v>
      </c>
      <c r="H139" s="90">
        <v>1.7</v>
      </c>
    </row>
    <row r="140" spans="1:8" x14ac:dyDescent="0.25">
      <c r="A140" s="90">
        <v>2878</v>
      </c>
      <c r="B140" s="90" t="s">
        <v>87</v>
      </c>
      <c r="C140" s="90">
        <v>79.540700000000001</v>
      </c>
      <c r="D140" s="90">
        <v>228918.34080000001</v>
      </c>
      <c r="E140" s="90">
        <v>87</v>
      </c>
      <c r="F140" s="90">
        <v>250386</v>
      </c>
      <c r="G140" s="90">
        <v>276075.66925069998</v>
      </c>
      <c r="H140" s="90">
        <v>0.7</v>
      </c>
    </row>
    <row r="141" spans="1:8" x14ac:dyDescent="0.25">
      <c r="A141" s="90">
        <v>209700</v>
      </c>
      <c r="B141" s="90" t="s">
        <v>241</v>
      </c>
      <c r="C141" s="90">
        <v>3.6831</v>
      </c>
      <c r="D141" s="90">
        <v>772354.80240000004</v>
      </c>
      <c r="E141" s="90">
        <v>3.7930000000000001</v>
      </c>
      <c r="F141" s="90">
        <v>795392.1</v>
      </c>
      <c r="G141" s="90">
        <v>876999.53801040002</v>
      </c>
      <c r="H141" s="90">
        <v>2.2000000000000002</v>
      </c>
    </row>
    <row r="142" spans="1:8" x14ac:dyDescent="0.25">
      <c r="A142" s="90">
        <v>4300</v>
      </c>
      <c r="B142" s="90" t="s">
        <v>262</v>
      </c>
      <c r="C142" s="90">
        <v>40.3523</v>
      </c>
      <c r="D142" s="90">
        <v>173515.17</v>
      </c>
      <c r="E142" s="90">
        <v>39.5</v>
      </c>
      <c r="F142" s="90">
        <v>169850</v>
      </c>
      <c r="G142" s="90">
        <v>187276.6545343</v>
      </c>
      <c r="H142" s="90">
        <v>0.4</v>
      </c>
    </row>
    <row r="143" spans="1:8" x14ac:dyDescent="0.25">
      <c r="A143" s="90">
        <v>36500</v>
      </c>
      <c r="B143" s="90" t="s">
        <v>244</v>
      </c>
      <c r="C143" s="90">
        <v>21.199100000000001</v>
      </c>
      <c r="D143" s="90">
        <v>773770.11</v>
      </c>
      <c r="E143" s="90">
        <v>21.92</v>
      </c>
      <c r="F143" s="90">
        <v>800080</v>
      </c>
      <c r="G143" s="90">
        <v>882168.41777960001</v>
      </c>
      <c r="H143" s="90">
        <v>2.2000000000000002</v>
      </c>
    </row>
    <row r="144" spans="1:8" x14ac:dyDescent="0.25">
      <c r="A144" s="90">
        <v>13400</v>
      </c>
      <c r="B144" s="90" t="s">
        <v>236</v>
      </c>
      <c r="C144" s="90">
        <v>57.984900000000003</v>
      </c>
      <c r="D144" s="90">
        <v>776998.96539999999</v>
      </c>
      <c r="E144" s="90">
        <v>67.180000000000007</v>
      </c>
      <c r="F144" s="90">
        <v>900212</v>
      </c>
      <c r="G144" s="90">
        <v>992573.987234</v>
      </c>
      <c r="H144" s="90">
        <v>2.5</v>
      </c>
    </row>
    <row r="145" spans="1:8" x14ac:dyDescent="0.25">
      <c r="A145" s="90">
        <v>18500</v>
      </c>
      <c r="B145" s="90" t="s">
        <v>201</v>
      </c>
      <c r="C145" s="90">
        <v>50.846299999999999</v>
      </c>
      <c r="D145" s="90">
        <v>940657.00560000003</v>
      </c>
      <c r="E145" s="90">
        <v>43.3</v>
      </c>
      <c r="F145" s="90">
        <v>801050</v>
      </c>
      <c r="G145" s="90">
        <v>883237.94003389997</v>
      </c>
      <c r="H145" s="90">
        <v>2.2000000000000002</v>
      </c>
    </row>
    <row r="146" spans="1:8" x14ac:dyDescent="0.25">
      <c r="A146" s="90">
        <v>32000</v>
      </c>
      <c r="B146" s="90" t="s">
        <v>185</v>
      </c>
      <c r="C146" s="90">
        <v>23.593599999999999</v>
      </c>
      <c r="D146" s="90">
        <v>754995.23</v>
      </c>
      <c r="E146" s="90">
        <v>21.31</v>
      </c>
      <c r="F146" s="90">
        <v>681920</v>
      </c>
      <c r="G146" s="90">
        <v>751885.17079819995</v>
      </c>
      <c r="H146" s="90">
        <v>1.9</v>
      </c>
    </row>
    <row r="147" spans="1:8" x14ac:dyDescent="0.25">
      <c r="A147" s="90">
        <v>8696</v>
      </c>
      <c r="B147" s="90" t="s">
        <v>84</v>
      </c>
      <c r="C147" s="90">
        <v>40.504100000000001</v>
      </c>
      <c r="D147" s="90">
        <v>352224.13069999998</v>
      </c>
      <c r="E147" s="90">
        <v>24.05</v>
      </c>
      <c r="F147" s="90">
        <v>209138.8</v>
      </c>
      <c r="G147" s="90">
        <v>230596.4957158</v>
      </c>
      <c r="H147" s="90">
        <v>0.5</v>
      </c>
    </row>
    <row r="148" spans="1:8" x14ac:dyDescent="0.25">
      <c r="A148" s="90"/>
      <c r="B148" s="90"/>
      <c r="C148" s="90"/>
      <c r="D148" s="90" t="s">
        <v>113</v>
      </c>
      <c r="E148" s="90"/>
      <c r="F148" s="90"/>
      <c r="G148" s="90"/>
      <c r="H148" s="90"/>
    </row>
    <row r="149" spans="1:8" x14ac:dyDescent="0.25">
      <c r="A149" s="90"/>
      <c r="B149" s="90"/>
      <c r="C149" s="90"/>
      <c r="D149" s="90">
        <v>9368578.3863999993</v>
      </c>
      <c r="E149" s="90"/>
      <c r="F149" s="90">
        <v>8996256.2400000002</v>
      </c>
      <c r="G149" s="90">
        <v>9919274.4890273996</v>
      </c>
      <c r="H149" s="90">
        <v>25.4</v>
      </c>
    </row>
    <row r="150" spans="1:8" x14ac:dyDescent="0.25">
      <c r="A150" s="81"/>
      <c r="B150" s="81"/>
      <c r="C150" s="81"/>
      <c r="D150" s="81"/>
      <c r="E150" s="81"/>
      <c r="F150" s="81"/>
      <c r="G150" s="81"/>
      <c r="H150" s="81"/>
    </row>
    <row r="151" spans="1:8" x14ac:dyDescent="0.25">
      <c r="A151" s="90"/>
      <c r="B151" s="90"/>
      <c r="C151" s="90"/>
      <c r="D151" s="90" t="s">
        <v>113</v>
      </c>
      <c r="E151" s="90"/>
      <c r="F151" s="90"/>
      <c r="G151" s="90"/>
      <c r="H151" s="90"/>
    </row>
    <row r="152" spans="1:8" x14ac:dyDescent="0.25">
      <c r="A152" s="90"/>
      <c r="B152" s="90" t="s">
        <v>121</v>
      </c>
      <c r="C152" s="90"/>
      <c r="D152" s="90">
        <v>9593415.9864000008</v>
      </c>
      <c r="E152" s="90"/>
      <c r="F152" s="90">
        <v>9221093.8399999999</v>
      </c>
      <c r="G152" s="90">
        <v>10167180.485739499</v>
      </c>
      <c r="H152" s="90">
        <v>26</v>
      </c>
    </row>
    <row r="153" spans="1:8" x14ac:dyDescent="0.25">
      <c r="A153" s="81"/>
      <c r="B153" s="81"/>
      <c r="C153" s="81"/>
      <c r="D153" s="81"/>
      <c r="E153" s="81"/>
      <c r="F153" s="81"/>
      <c r="G153" s="81"/>
      <c r="H153" s="81"/>
    </row>
    <row r="154" spans="1:8" x14ac:dyDescent="0.25">
      <c r="A154" s="90" t="s">
        <v>263</v>
      </c>
      <c r="B154" s="90"/>
      <c r="C154" s="90"/>
      <c r="D154" s="90"/>
      <c r="E154" s="90"/>
      <c r="F154" s="90"/>
      <c r="G154" s="90"/>
      <c r="H154" s="90"/>
    </row>
    <row r="155" spans="1:8" x14ac:dyDescent="0.25">
      <c r="A155" s="90" t="s">
        <v>122</v>
      </c>
      <c r="B155" s="90"/>
      <c r="C155" s="90"/>
      <c r="D155" s="90"/>
      <c r="E155" s="90"/>
      <c r="F155" s="90"/>
      <c r="G155" s="90"/>
      <c r="H155" s="90"/>
    </row>
    <row r="156" spans="1:8" x14ac:dyDescent="0.25">
      <c r="A156" s="90" t="s">
        <v>139</v>
      </c>
      <c r="B156" s="90"/>
      <c r="C156" s="90"/>
      <c r="D156" s="90"/>
      <c r="E156" s="90"/>
      <c r="F156" s="90"/>
      <c r="G156" s="90"/>
      <c r="H156" s="90"/>
    </row>
    <row r="157" spans="1:8" x14ac:dyDescent="0.25">
      <c r="A157" s="90" t="s">
        <v>76</v>
      </c>
      <c r="B157" s="90"/>
      <c r="C157" s="90"/>
      <c r="D157" s="90"/>
      <c r="E157" s="90"/>
      <c r="F157" s="90"/>
      <c r="G157" s="90"/>
      <c r="H157" s="90"/>
    </row>
    <row r="158" spans="1:8" x14ac:dyDescent="0.25">
      <c r="A158" s="90">
        <v>38870</v>
      </c>
      <c r="B158" s="90" t="s">
        <v>140</v>
      </c>
      <c r="C158" s="90">
        <v>1</v>
      </c>
      <c r="D158" s="90">
        <v>38870.140899999999</v>
      </c>
      <c r="E158" s="90">
        <v>1</v>
      </c>
      <c r="F158" s="90">
        <v>38870.140899999999</v>
      </c>
      <c r="G158" s="90">
        <v>50278.543544300002</v>
      </c>
      <c r="H158" s="90">
        <v>0.1</v>
      </c>
    </row>
    <row r="159" spans="1:8" x14ac:dyDescent="0.25">
      <c r="A159" s="90">
        <v>17833</v>
      </c>
      <c r="B159" s="90" t="s">
        <v>194</v>
      </c>
      <c r="C159" s="90">
        <v>1</v>
      </c>
      <c r="D159" s="90">
        <v>17833.099999999999</v>
      </c>
      <c r="E159" s="90">
        <v>1</v>
      </c>
      <c r="F159" s="90">
        <v>17833.099999999999</v>
      </c>
      <c r="G159" s="90">
        <v>23067.122323700001</v>
      </c>
      <c r="H159" s="90">
        <v>0</v>
      </c>
    </row>
    <row r="160" spans="1:8" x14ac:dyDescent="0.25">
      <c r="A160" s="90"/>
      <c r="B160" s="90"/>
      <c r="C160" s="90"/>
      <c r="D160" s="90" t="s">
        <v>113</v>
      </c>
      <c r="E160" s="90"/>
      <c r="F160" s="90"/>
      <c r="G160" s="90"/>
      <c r="H160" s="90"/>
    </row>
    <row r="161" spans="1:8" x14ac:dyDescent="0.25">
      <c r="A161" s="90"/>
      <c r="B161" s="90"/>
      <c r="C161" s="90"/>
      <c r="D161" s="90">
        <v>56703.240899999997</v>
      </c>
      <c r="E161" s="90"/>
      <c r="F161" s="90">
        <v>56703.240899999997</v>
      </c>
      <c r="G161" s="90">
        <v>73345.665868099997</v>
      </c>
      <c r="H161" s="90">
        <v>0.1</v>
      </c>
    </row>
    <row r="162" spans="1:8" x14ac:dyDescent="0.25">
      <c r="A162" s="81"/>
      <c r="B162" s="81"/>
      <c r="C162" s="81"/>
      <c r="D162" s="81"/>
      <c r="E162" s="81"/>
      <c r="F162" s="81"/>
      <c r="G162" s="81"/>
      <c r="H162" s="81"/>
    </row>
    <row r="163" spans="1:8" x14ac:dyDescent="0.25">
      <c r="A163" s="90" t="s">
        <v>88</v>
      </c>
      <c r="B163" s="90"/>
      <c r="C163" s="90"/>
      <c r="D163" s="90"/>
      <c r="E163" s="90"/>
      <c r="F163" s="90"/>
      <c r="G163" s="90"/>
      <c r="H163" s="90"/>
    </row>
    <row r="164" spans="1:8" x14ac:dyDescent="0.25">
      <c r="A164" s="90" t="s">
        <v>79</v>
      </c>
      <c r="B164" s="90"/>
      <c r="C164" s="90"/>
      <c r="D164" s="90"/>
      <c r="E164" s="90"/>
      <c r="F164" s="90"/>
      <c r="G164" s="90"/>
      <c r="H164" s="90"/>
    </row>
    <row r="165" spans="1:8" x14ac:dyDescent="0.25">
      <c r="A165" s="90">
        <v>66270</v>
      </c>
      <c r="B165" s="90" t="s">
        <v>90</v>
      </c>
      <c r="C165" s="90">
        <v>8.2218999999999998</v>
      </c>
      <c r="D165" s="90">
        <v>544866.24809999997</v>
      </c>
      <c r="E165" s="90">
        <v>10.71</v>
      </c>
      <c r="F165" s="90">
        <v>709751.7</v>
      </c>
      <c r="G165" s="90">
        <v>918064.12140269997</v>
      </c>
      <c r="H165" s="90">
        <v>2.2999999999999998</v>
      </c>
    </row>
    <row r="166" spans="1:8" x14ac:dyDescent="0.25">
      <c r="A166" s="90">
        <v>33100</v>
      </c>
      <c r="B166" s="90" t="s">
        <v>89</v>
      </c>
      <c r="C166" s="90">
        <v>6.1685999999999996</v>
      </c>
      <c r="D166" s="90">
        <v>204183.11</v>
      </c>
      <c r="E166" s="90">
        <v>6.6680000000000001</v>
      </c>
      <c r="F166" s="90">
        <v>220710.8</v>
      </c>
      <c r="G166" s="90">
        <v>285489.51229859999</v>
      </c>
      <c r="H166" s="90">
        <v>0.7</v>
      </c>
    </row>
    <row r="167" spans="1:8" x14ac:dyDescent="0.25">
      <c r="A167" s="90">
        <v>12300</v>
      </c>
      <c r="B167" s="90" t="s">
        <v>168</v>
      </c>
      <c r="C167" s="90">
        <v>36.280200000000001</v>
      </c>
      <c r="D167" s="90">
        <v>446247.07</v>
      </c>
      <c r="E167" s="90">
        <v>45.86</v>
      </c>
      <c r="F167" s="90">
        <v>564078</v>
      </c>
      <c r="G167" s="90">
        <v>729635.12940169999</v>
      </c>
      <c r="H167" s="90">
        <v>1.8</v>
      </c>
    </row>
    <row r="168" spans="1:8" x14ac:dyDescent="0.25">
      <c r="A168" s="90">
        <v>22700</v>
      </c>
      <c r="B168" s="90" t="s">
        <v>248</v>
      </c>
      <c r="C168" s="90">
        <v>4.9923999999999999</v>
      </c>
      <c r="D168" s="90">
        <v>113328.81</v>
      </c>
      <c r="E168" s="90">
        <v>3.7040000000000002</v>
      </c>
      <c r="F168" s="90">
        <v>84080.8</v>
      </c>
      <c r="G168" s="90">
        <v>108758.5500377</v>
      </c>
      <c r="H168" s="90">
        <v>0.2</v>
      </c>
    </row>
    <row r="169" spans="1:8" x14ac:dyDescent="0.25">
      <c r="A169" s="90">
        <v>5800</v>
      </c>
      <c r="B169" s="90" t="s">
        <v>249</v>
      </c>
      <c r="C169" s="90">
        <v>60.948500000000003</v>
      </c>
      <c r="D169" s="90">
        <v>353501.74</v>
      </c>
      <c r="E169" s="90">
        <v>67.58</v>
      </c>
      <c r="F169" s="90">
        <v>391964</v>
      </c>
      <c r="G169" s="90">
        <v>507005.59826980002</v>
      </c>
      <c r="H169" s="90">
        <v>1.2</v>
      </c>
    </row>
    <row r="170" spans="1:8" x14ac:dyDescent="0.25">
      <c r="A170" s="90">
        <v>12800</v>
      </c>
      <c r="B170" s="90" t="s">
        <v>202</v>
      </c>
      <c r="C170" s="90">
        <v>26.1248</v>
      </c>
      <c r="D170" s="90">
        <v>334398.37</v>
      </c>
      <c r="E170" s="90">
        <v>22.11</v>
      </c>
      <c r="F170" s="90">
        <v>283008</v>
      </c>
      <c r="G170" s="90">
        <v>366070.96660689998</v>
      </c>
      <c r="H170" s="90">
        <v>0.9</v>
      </c>
    </row>
    <row r="171" spans="1:8" x14ac:dyDescent="0.25">
      <c r="A171" s="90">
        <v>16200</v>
      </c>
      <c r="B171" s="90" t="s">
        <v>252</v>
      </c>
      <c r="C171" s="90">
        <v>12.534599999999999</v>
      </c>
      <c r="D171" s="90">
        <v>203061.36</v>
      </c>
      <c r="E171" s="90">
        <v>13</v>
      </c>
      <c r="F171" s="90">
        <v>210600</v>
      </c>
      <c r="G171" s="90">
        <v>272411.18826119998</v>
      </c>
      <c r="H171" s="90">
        <v>0.6</v>
      </c>
    </row>
    <row r="172" spans="1:8" x14ac:dyDescent="0.25">
      <c r="A172" s="90">
        <v>15600</v>
      </c>
      <c r="B172" s="90" t="s">
        <v>222</v>
      </c>
      <c r="C172" s="90">
        <v>9.0765999999999991</v>
      </c>
      <c r="D172" s="90">
        <v>141595.8371</v>
      </c>
      <c r="E172" s="90">
        <v>10.005000000000001</v>
      </c>
      <c r="F172" s="90">
        <v>156078</v>
      </c>
      <c r="G172" s="90">
        <v>201886.9584113</v>
      </c>
      <c r="H172" s="90">
        <v>0.5</v>
      </c>
    </row>
    <row r="173" spans="1:8" x14ac:dyDescent="0.25">
      <c r="A173" s="90"/>
      <c r="B173" s="90"/>
      <c r="C173" s="90"/>
      <c r="D173" s="90" t="s">
        <v>113</v>
      </c>
      <c r="E173" s="90"/>
      <c r="F173" s="90"/>
      <c r="G173" s="90"/>
      <c r="H173" s="90"/>
    </row>
    <row r="174" spans="1:8" x14ac:dyDescent="0.25">
      <c r="A174" s="90"/>
      <c r="B174" s="90"/>
      <c r="C174" s="90"/>
      <c r="D174" s="90">
        <v>2341182.5452000001</v>
      </c>
      <c r="E174" s="90"/>
      <c r="F174" s="90">
        <v>2620271.2999999998</v>
      </c>
      <c r="G174" s="90">
        <v>3389322.0246903002</v>
      </c>
      <c r="H174" s="90">
        <v>8.6</v>
      </c>
    </row>
    <row r="175" spans="1:8" x14ac:dyDescent="0.25">
      <c r="A175" s="81"/>
      <c r="B175" s="81"/>
      <c r="C175" s="81"/>
      <c r="D175" s="81"/>
      <c r="E175" s="81"/>
      <c r="F175" s="81"/>
      <c r="G175" s="81"/>
      <c r="H175" s="81"/>
    </row>
    <row r="176" spans="1:8" x14ac:dyDescent="0.25">
      <c r="A176" s="90"/>
      <c r="B176" s="90"/>
      <c r="C176" s="90"/>
      <c r="D176" s="90" t="s">
        <v>113</v>
      </c>
      <c r="E176" s="90"/>
      <c r="F176" s="90"/>
      <c r="G176" s="90"/>
      <c r="H176" s="90"/>
    </row>
    <row r="177" spans="1:8" x14ac:dyDescent="0.25">
      <c r="A177" s="90"/>
      <c r="B177" s="90" t="s">
        <v>123</v>
      </c>
      <c r="C177" s="90"/>
      <c r="D177" s="90">
        <v>2397885.7861000001</v>
      </c>
      <c r="E177" s="90"/>
      <c r="F177" s="90">
        <v>2676974.5408999999</v>
      </c>
      <c r="G177" s="90">
        <v>3462667.6905584</v>
      </c>
      <c r="H177" s="90">
        <v>8.8000000000000007</v>
      </c>
    </row>
    <row r="178" spans="1:8" x14ac:dyDescent="0.25">
      <c r="A178" s="81"/>
      <c r="B178" s="81"/>
      <c r="C178" s="81"/>
      <c r="D178" s="81"/>
      <c r="E178" s="81"/>
      <c r="F178" s="81"/>
      <c r="G178" s="81"/>
      <c r="H178" s="81"/>
    </row>
    <row r="179" spans="1:8" x14ac:dyDescent="0.25">
      <c r="A179" s="90" t="s">
        <v>264</v>
      </c>
      <c r="B179" s="90"/>
      <c r="C179" s="90"/>
      <c r="D179" s="90"/>
      <c r="E179" s="90"/>
      <c r="F179" s="90"/>
      <c r="G179" s="90"/>
      <c r="H179" s="90"/>
    </row>
    <row r="180" spans="1:8" x14ac:dyDescent="0.25">
      <c r="A180" s="90" t="s">
        <v>124</v>
      </c>
      <c r="B180" s="90"/>
      <c r="C180" s="90"/>
      <c r="D180" s="90"/>
      <c r="E180" s="90"/>
      <c r="F180" s="90"/>
      <c r="G180" s="90"/>
      <c r="H180" s="90"/>
    </row>
    <row r="181" spans="1:8" x14ac:dyDescent="0.25">
      <c r="A181" s="90" t="s">
        <v>141</v>
      </c>
      <c r="B181" s="90"/>
      <c r="C181" s="90"/>
      <c r="D181" s="90"/>
      <c r="E181" s="90"/>
      <c r="F181" s="90"/>
      <c r="G181" s="90"/>
      <c r="H181" s="90"/>
    </row>
    <row r="182" spans="1:8" x14ac:dyDescent="0.25">
      <c r="A182" s="90" t="s">
        <v>76</v>
      </c>
      <c r="B182" s="90"/>
      <c r="C182" s="90"/>
      <c r="D182" s="90"/>
      <c r="E182" s="90"/>
      <c r="F182" s="90"/>
      <c r="G182" s="90"/>
      <c r="H182" s="90"/>
    </row>
    <row r="183" spans="1:8" x14ac:dyDescent="0.25">
      <c r="A183" s="90">
        <v>608586</v>
      </c>
      <c r="B183" s="90" t="s">
        <v>142</v>
      </c>
      <c r="C183" s="90">
        <v>1</v>
      </c>
      <c r="D183" s="90">
        <v>608586.647</v>
      </c>
      <c r="E183" s="90">
        <v>1</v>
      </c>
      <c r="F183" s="90">
        <v>608586.647</v>
      </c>
      <c r="G183" s="90">
        <v>77747.328031600002</v>
      </c>
      <c r="H183" s="90">
        <v>0.1</v>
      </c>
    </row>
    <row r="184" spans="1:8" x14ac:dyDescent="0.25">
      <c r="A184" s="90"/>
      <c r="B184" s="90"/>
      <c r="C184" s="90"/>
      <c r="D184" s="90" t="s">
        <v>113</v>
      </c>
      <c r="E184" s="90"/>
      <c r="F184" s="90"/>
      <c r="G184" s="90"/>
      <c r="H184" s="90"/>
    </row>
    <row r="185" spans="1:8" x14ac:dyDescent="0.25">
      <c r="A185" s="90"/>
      <c r="B185" s="90"/>
      <c r="C185" s="90"/>
      <c r="D185" s="90">
        <v>608586.647</v>
      </c>
      <c r="E185" s="90"/>
      <c r="F185" s="90">
        <v>608586.647</v>
      </c>
      <c r="G185" s="90">
        <v>77747.328031600002</v>
      </c>
      <c r="H185" s="90">
        <v>0.1</v>
      </c>
    </row>
    <row r="186" spans="1:8" x14ac:dyDescent="0.25">
      <c r="A186" s="85"/>
      <c r="B186" s="85"/>
      <c r="C186" s="85"/>
      <c r="D186" s="85"/>
      <c r="E186" s="85"/>
      <c r="F186" s="85"/>
      <c r="G186" s="85"/>
      <c r="H186" s="85"/>
    </row>
    <row r="187" spans="1:8" x14ac:dyDescent="0.25">
      <c r="A187" s="90" t="s">
        <v>91</v>
      </c>
      <c r="B187" s="90"/>
      <c r="C187" s="90"/>
      <c r="D187" s="90"/>
      <c r="E187" s="90"/>
      <c r="F187" s="90"/>
      <c r="G187" s="90"/>
      <c r="H187" s="90"/>
    </row>
    <row r="188" spans="1:8" x14ac:dyDescent="0.25">
      <c r="A188" s="90" t="s">
        <v>79</v>
      </c>
      <c r="B188" s="90"/>
      <c r="C188" s="90"/>
      <c r="D188" s="90"/>
      <c r="E188" s="90"/>
      <c r="F188" s="90"/>
      <c r="G188" s="90"/>
      <c r="H188" s="90"/>
    </row>
    <row r="189" spans="1:8" x14ac:dyDescent="0.25">
      <c r="A189" s="90">
        <v>12596</v>
      </c>
      <c r="B189" s="90" t="s">
        <v>92</v>
      </c>
      <c r="C189" s="90">
        <v>27.802</v>
      </c>
      <c r="D189" s="90">
        <v>350195.19010000001</v>
      </c>
      <c r="E189" s="90">
        <v>24.35</v>
      </c>
      <c r="F189" s="90">
        <v>306712.59999999998</v>
      </c>
      <c r="G189" s="90">
        <v>39182.728114700003</v>
      </c>
      <c r="H189" s="90">
        <v>0.1</v>
      </c>
    </row>
    <row r="190" spans="1:8" x14ac:dyDescent="0.25">
      <c r="A190" s="90">
        <v>44300</v>
      </c>
      <c r="B190" s="90" t="s">
        <v>166</v>
      </c>
      <c r="C190" s="90">
        <v>54.378799999999998</v>
      </c>
      <c r="D190" s="90">
        <v>2408983.0825</v>
      </c>
      <c r="E190" s="90">
        <v>48.65</v>
      </c>
      <c r="F190" s="90">
        <v>2155195</v>
      </c>
      <c r="G190" s="90">
        <v>275327.52067960001</v>
      </c>
      <c r="H190" s="90">
        <v>0.7</v>
      </c>
    </row>
    <row r="191" spans="1:8" x14ac:dyDescent="0.25">
      <c r="A191" s="90"/>
      <c r="B191" s="90"/>
      <c r="C191" s="90"/>
      <c r="D191" s="90" t="s">
        <v>113</v>
      </c>
      <c r="E191" s="90"/>
      <c r="F191" s="90"/>
      <c r="G191" s="90"/>
      <c r="H191" s="90"/>
    </row>
    <row r="192" spans="1:8" x14ac:dyDescent="0.25">
      <c r="A192" s="90"/>
      <c r="B192" s="90"/>
      <c r="C192" s="90"/>
      <c r="D192" s="90">
        <v>2759178.2725999998</v>
      </c>
      <c r="E192" s="90"/>
      <c r="F192" s="90">
        <v>2461907.6</v>
      </c>
      <c r="G192" s="90">
        <v>314510.24879430002</v>
      </c>
      <c r="H192" s="90">
        <v>0.8</v>
      </c>
    </row>
    <row r="193" spans="1:8" x14ac:dyDescent="0.25">
      <c r="A193" s="85"/>
      <c r="B193" s="85"/>
      <c r="C193" s="85"/>
      <c r="D193" s="85"/>
      <c r="E193" s="85"/>
      <c r="F193" s="85"/>
      <c r="G193" s="85"/>
      <c r="H193" s="85"/>
    </row>
    <row r="194" spans="1:8" x14ac:dyDescent="0.25">
      <c r="A194" s="90"/>
      <c r="B194" s="90"/>
      <c r="C194" s="90"/>
      <c r="D194" s="90" t="s">
        <v>113</v>
      </c>
      <c r="E194" s="90"/>
      <c r="F194" s="90"/>
      <c r="G194" s="90"/>
      <c r="H194" s="90"/>
    </row>
    <row r="195" spans="1:8" x14ac:dyDescent="0.25">
      <c r="A195" s="90"/>
      <c r="B195" s="90" t="s">
        <v>125</v>
      </c>
      <c r="C195" s="90"/>
      <c r="D195" s="90">
        <v>3367764.9196000001</v>
      </c>
      <c r="E195" s="90"/>
      <c r="F195" s="90">
        <v>3070494.247</v>
      </c>
      <c r="G195" s="90">
        <v>392257.576826</v>
      </c>
      <c r="H195" s="90">
        <v>1</v>
      </c>
    </row>
    <row r="196" spans="1:8" x14ac:dyDescent="0.25">
      <c r="A196" s="85"/>
      <c r="B196" s="85"/>
      <c r="C196" s="85"/>
      <c r="D196" s="85"/>
      <c r="E196" s="85"/>
      <c r="F196" s="85"/>
      <c r="G196" s="85"/>
      <c r="H196" s="85"/>
    </row>
    <row r="197" spans="1:8" x14ac:dyDescent="0.25">
      <c r="A197" s="90" t="s">
        <v>265</v>
      </c>
      <c r="B197" s="90"/>
      <c r="C197" s="90"/>
      <c r="D197" s="90"/>
      <c r="E197" s="90"/>
      <c r="F197" s="90"/>
      <c r="G197" s="90"/>
      <c r="H197" s="90"/>
    </row>
    <row r="198" spans="1:8" x14ac:dyDescent="0.25">
      <c r="A198" s="90" t="s">
        <v>122</v>
      </c>
      <c r="B198" s="90"/>
      <c r="C198" s="90"/>
      <c r="D198" s="90"/>
      <c r="E198" s="90"/>
      <c r="F198" s="90"/>
      <c r="G198" s="90"/>
      <c r="H198" s="90"/>
    </row>
    <row r="199" spans="1:8" x14ac:dyDescent="0.25">
      <c r="A199" s="90" t="s">
        <v>203</v>
      </c>
      <c r="B199" s="90"/>
      <c r="C199" s="90"/>
      <c r="D199" s="90"/>
      <c r="E199" s="90"/>
      <c r="F199" s="90"/>
      <c r="G199" s="90"/>
      <c r="H199" s="90"/>
    </row>
    <row r="200" spans="1:8" x14ac:dyDescent="0.25">
      <c r="A200" s="90" t="s">
        <v>76</v>
      </c>
      <c r="B200" s="90"/>
      <c r="C200" s="90"/>
      <c r="D200" s="90"/>
      <c r="E200" s="90"/>
      <c r="F200" s="90"/>
      <c r="G200" s="90"/>
      <c r="H200" s="90"/>
    </row>
    <row r="201" spans="1:8" x14ac:dyDescent="0.25">
      <c r="A201" s="90">
        <v>43143</v>
      </c>
      <c r="B201" s="90" t="s">
        <v>163</v>
      </c>
      <c r="C201" s="90">
        <v>1</v>
      </c>
      <c r="D201" s="90">
        <v>43143.220699999998</v>
      </c>
      <c r="E201" s="90">
        <v>1</v>
      </c>
      <c r="F201" s="90">
        <v>43143.220699999998</v>
      </c>
      <c r="G201" s="90">
        <v>12432.8465173</v>
      </c>
      <c r="H201" s="90">
        <v>0</v>
      </c>
    </row>
    <row r="202" spans="1:8" x14ac:dyDescent="0.25">
      <c r="A202" s="90"/>
      <c r="B202" s="90"/>
      <c r="C202" s="90"/>
      <c r="D202" s="90" t="s">
        <v>113</v>
      </c>
      <c r="E202" s="90"/>
      <c r="F202" s="90"/>
      <c r="G202" s="90"/>
      <c r="H202" s="90"/>
    </row>
    <row r="203" spans="1:8" x14ac:dyDescent="0.25">
      <c r="A203" s="90"/>
      <c r="B203" s="90"/>
      <c r="C203" s="90"/>
      <c r="D203" s="90">
        <v>43143.220699999998</v>
      </c>
      <c r="E203" s="90"/>
      <c r="F203" s="90">
        <v>43143.220699999998</v>
      </c>
      <c r="G203" s="90">
        <v>12432.8465173</v>
      </c>
      <c r="H203" s="90">
        <v>0</v>
      </c>
    </row>
    <row r="204" spans="1:8" x14ac:dyDescent="0.25">
      <c r="A204" s="85"/>
      <c r="B204" s="85"/>
      <c r="C204" s="85"/>
      <c r="D204" s="85"/>
      <c r="E204" s="85"/>
      <c r="F204" s="85"/>
      <c r="G204" s="85"/>
      <c r="H204" s="85"/>
    </row>
    <row r="205" spans="1:8" x14ac:dyDescent="0.25">
      <c r="A205" s="90" t="s">
        <v>93</v>
      </c>
      <c r="B205" s="90"/>
      <c r="C205" s="90"/>
      <c r="D205" s="90"/>
      <c r="E205" s="90"/>
      <c r="F205" s="90"/>
      <c r="G205" s="90"/>
      <c r="H205" s="90"/>
    </row>
    <row r="206" spans="1:8" x14ac:dyDescent="0.25">
      <c r="A206" s="90" t="s">
        <v>79</v>
      </c>
      <c r="B206" s="90"/>
      <c r="C206" s="90"/>
      <c r="D206" s="90"/>
      <c r="E206" s="90"/>
      <c r="F206" s="90"/>
      <c r="G206" s="90"/>
      <c r="H206" s="90"/>
    </row>
    <row r="207" spans="1:8" x14ac:dyDescent="0.25">
      <c r="A207" s="90">
        <v>29700</v>
      </c>
      <c r="B207" s="90" t="s">
        <v>189</v>
      </c>
      <c r="C207" s="90">
        <v>21.959199999999999</v>
      </c>
      <c r="D207" s="90">
        <v>652191.03720000002</v>
      </c>
      <c r="E207" s="90">
        <v>25.21</v>
      </c>
      <c r="F207" s="90">
        <v>748737</v>
      </c>
      <c r="G207" s="90">
        <v>215768.13348310001</v>
      </c>
      <c r="H207" s="90">
        <v>0.5</v>
      </c>
    </row>
    <row r="208" spans="1:8" x14ac:dyDescent="0.25">
      <c r="A208" s="90">
        <v>20900</v>
      </c>
      <c r="B208" s="90" t="s">
        <v>197</v>
      </c>
      <c r="C208" s="90">
        <v>17.628599999999999</v>
      </c>
      <c r="D208" s="90">
        <v>368439.45870000002</v>
      </c>
      <c r="E208" s="90">
        <v>16.3</v>
      </c>
      <c r="F208" s="90">
        <v>340670</v>
      </c>
      <c r="G208" s="90">
        <v>98172.963315100002</v>
      </c>
      <c r="H208" s="90">
        <v>0.2</v>
      </c>
    </row>
    <row r="209" spans="1:8" x14ac:dyDescent="0.25">
      <c r="A209" s="90"/>
      <c r="B209" s="90"/>
      <c r="C209" s="90"/>
      <c r="D209" s="90" t="s">
        <v>113</v>
      </c>
      <c r="E209" s="90"/>
      <c r="F209" s="90"/>
      <c r="G209" s="90"/>
      <c r="H209" s="90"/>
    </row>
    <row r="210" spans="1:8" x14ac:dyDescent="0.25">
      <c r="A210" s="90"/>
      <c r="B210" s="90"/>
      <c r="C210" s="90"/>
      <c r="D210" s="90">
        <v>1020630.496</v>
      </c>
      <c r="E210" s="90"/>
      <c r="F210" s="90">
        <v>1089407</v>
      </c>
      <c r="G210" s="90">
        <v>313941.09679829999</v>
      </c>
      <c r="H210" s="90">
        <v>0.8</v>
      </c>
    </row>
    <row r="211" spans="1:8" x14ac:dyDescent="0.25">
      <c r="A211" s="85"/>
      <c r="B211" s="85"/>
      <c r="C211" s="85"/>
      <c r="D211" s="85"/>
      <c r="E211" s="85"/>
      <c r="F211" s="85"/>
      <c r="G211" s="85"/>
      <c r="H211" s="85"/>
    </row>
    <row r="212" spans="1:8" x14ac:dyDescent="0.25">
      <c r="A212" s="90"/>
      <c r="B212" s="90"/>
      <c r="C212" s="90"/>
      <c r="D212" s="90" t="s">
        <v>113</v>
      </c>
      <c r="E212" s="90"/>
      <c r="F212" s="90"/>
      <c r="G212" s="90"/>
      <c r="H212" s="90"/>
    </row>
    <row r="213" spans="1:8" x14ac:dyDescent="0.25">
      <c r="A213" s="90"/>
      <c r="B213" s="90" t="s">
        <v>126</v>
      </c>
      <c r="C213" s="90"/>
      <c r="D213" s="90">
        <v>1063773.7167</v>
      </c>
      <c r="E213" s="90"/>
      <c r="F213" s="90">
        <v>1132550.2205999999</v>
      </c>
      <c r="G213" s="90">
        <v>326373.94331569999</v>
      </c>
      <c r="H213" s="90">
        <v>0.8</v>
      </c>
    </row>
    <row r="214" spans="1:8" x14ac:dyDescent="0.25">
      <c r="A214" s="85"/>
      <c r="B214" s="85"/>
      <c r="C214" s="85"/>
      <c r="D214" s="85"/>
      <c r="E214" s="85"/>
      <c r="F214" s="85"/>
      <c r="G214" s="85"/>
      <c r="H214" s="85"/>
    </row>
    <row r="215" spans="1:8" x14ac:dyDescent="0.25">
      <c r="A215" s="90" t="s">
        <v>266</v>
      </c>
      <c r="B215" s="90"/>
      <c r="C215" s="90"/>
      <c r="D215" s="90"/>
      <c r="E215" s="90"/>
      <c r="F215" s="90"/>
      <c r="G215" s="90"/>
      <c r="H215" s="90"/>
    </row>
    <row r="216" spans="1:8" x14ac:dyDescent="0.25">
      <c r="A216" s="90" t="s">
        <v>122</v>
      </c>
      <c r="B216" s="90"/>
      <c r="C216" s="90"/>
      <c r="D216" s="90"/>
      <c r="E216" s="90"/>
      <c r="F216" s="90"/>
      <c r="G216" s="90"/>
      <c r="H216" s="90"/>
    </row>
    <row r="217" spans="1:8" x14ac:dyDescent="0.25">
      <c r="A217" s="90" t="s">
        <v>223</v>
      </c>
      <c r="B217" s="90"/>
      <c r="C217" s="90"/>
      <c r="D217" s="90"/>
      <c r="E217" s="90"/>
      <c r="F217" s="90"/>
      <c r="G217" s="90"/>
      <c r="H217" s="90"/>
    </row>
    <row r="218" spans="1:8" x14ac:dyDescent="0.25">
      <c r="A218" s="90" t="s">
        <v>76</v>
      </c>
      <c r="B218" s="90"/>
      <c r="C218" s="90"/>
      <c r="D218" s="90"/>
      <c r="E218" s="90"/>
      <c r="F218" s="90"/>
      <c r="G218" s="90"/>
      <c r="H218" s="90"/>
    </row>
    <row r="219" spans="1:8" x14ac:dyDescent="0.25">
      <c r="A219" s="90">
        <v>15823900</v>
      </c>
      <c r="B219" s="90" t="s">
        <v>224</v>
      </c>
      <c r="C219" s="90">
        <v>1</v>
      </c>
      <c r="D219" s="90">
        <v>15823900</v>
      </c>
      <c r="E219" s="90">
        <v>1</v>
      </c>
      <c r="F219" s="90">
        <v>15823900</v>
      </c>
      <c r="G219" s="90">
        <v>144497.306182</v>
      </c>
      <c r="H219" s="90">
        <v>0.3</v>
      </c>
    </row>
    <row r="220" spans="1:8" x14ac:dyDescent="0.25">
      <c r="A220" s="90">
        <v>2992500</v>
      </c>
      <c r="B220" s="90" t="s">
        <v>267</v>
      </c>
      <c r="C220" s="90">
        <v>1</v>
      </c>
      <c r="D220" s="90">
        <v>2992500</v>
      </c>
      <c r="E220" s="90">
        <v>1</v>
      </c>
      <c r="F220" s="90">
        <v>2992500</v>
      </c>
      <c r="G220" s="90">
        <v>27326.2715733</v>
      </c>
      <c r="H220" s="90">
        <v>0</v>
      </c>
    </row>
    <row r="221" spans="1:8" x14ac:dyDescent="0.25">
      <c r="A221" s="90"/>
      <c r="B221" s="90"/>
      <c r="C221" s="90"/>
      <c r="D221" s="90" t="s">
        <v>113</v>
      </c>
      <c r="E221" s="90"/>
      <c r="F221" s="90"/>
      <c r="G221" s="90"/>
      <c r="H221" s="90"/>
    </row>
    <row r="222" spans="1:8" x14ac:dyDescent="0.25">
      <c r="A222" s="90"/>
      <c r="B222" s="90"/>
      <c r="C222" s="90"/>
      <c r="D222" s="90">
        <v>18816400</v>
      </c>
      <c r="E222" s="90"/>
      <c r="F222" s="90">
        <v>18816400</v>
      </c>
      <c r="G222" s="90">
        <v>171823.57775540001</v>
      </c>
      <c r="H222" s="90">
        <v>0.4</v>
      </c>
    </row>
    <row r="223" spans="1:8" x14ac:dyDescent="0.25">
      <c r="A223" s="85"/>
      <c r="B223" s="85"/>
      <c r="C223" s="85"/>
      <c r="D223" s="85"/>
      <c r="E223" s="85"/>
      <c r="F223" s="85"/>
      <c r="G223" s="85"/>
      <c r="H223" s="85"/>
    </row>
    <row r="224" spans="1:8" x14ac:dyDescent="0.25">
      <c r="A224" s="90" t="s">
        <v>94</v>
      </c>
      <c r="B224" s="90"/>
      <c r="C224" s="90"/>
      <c r="D224" s="90"/>
      <c r="E224" s="90"/>
      <c r="F224" s="90"/>
      <c r="G224" s="90"/>
      <c r="H224" s="90"/>
    </row>
    <row r="225" spans="1:8" x14ac:dyDescent="0.25">
      <c r="A225" s="90" t="s">
        <v>79</v>
      </c>
      <c r="B225" s="90"/>
      <c r="C225" s="90"/>
      <c r="D225" s="90"/>
      <c r="E225" s="90"/>
      <c r="F225" s="90"/>
      <c r="G225" s="90"/>
      <c r="H225" s="90"/>
    </row>
    <row r="226" spans="1:8" x14ac:dyDescent="0.25">
      <c r="A226" s="90">
        <v>9000</v>
      </c>
      <c r="B226" s="90" t="s">
        <v>95</v>
      </c>
      <c r="C226" s="90">
        <v>2005</v>
      </c>
      <c r="D226" s="90">
        <v>18045000</v>
      </c>
      <c r="E226" s="90">
        <v>2261</v>
      </c>
      <c r="F226" s="90">
        <v>20349000</v>
      </c>
      <c r="G226" s="90">
        <v>185818.6466989</v>
      </c>
      <c r="H226" s="90">
        <v>0.4</v>
      </c>
    </row>
    <row r="227" spans="1:8" x14ac:dyDescent="0.25">
      <c r="A227" s="90">
        <v>5000</v>
      </c>
      <c r="B227" s="90" t="s">
        <v>198</v>
      </c>
      <c r="C227" s="90">
        <v>21970.422699999999</v>
      </c>
      <c r="D227" s="90">
        <v>109852113.6171</v>
      </c>
      <c r="E227" s="90">
        <v>22095</v>
      </c>
      <c r="F227" s="90">
        <v>110475000</v>
      </c>
      <c r="G227" s="90">
        <v>1008811.980641</v>
      </c>
      <c r="H227" s="90">
        <v>2.5</v>
      </c>
    </row>
    <row r="228" spans="1:8" x14ac:dyDescent="0.25">
      <c r="A228" s="90">
        <v>10100</v>
      </c>
      <c r="B228" s="90" t="s">
        <v>174</v>
      </c>
      <c r="C228" s="90">
        <v>1471.1849999999999</v>
      </c>
      <c r="D228" s="90">
        <v>14858969.1392</v>
      </c>
      <c r="E228" s="90">
        <v>1526</v>
      </c>
      <c r="F228" s="90">
        <v>15412600</v>
      </c>
      <c r="G228" s="90">
        <v>140741.4847959</v>
      </c>
      <c r="H228" s="90">
        <v>0.3</v>
      </c>
    </row>
    <row r="229" spans="1:8" x14ac:dyDescent="0.25">
      <c r="A229" s="90">
        <v>25500</v>
      </c>
      <c r="B229" s="90" t="s">
        <v>96</v>
      </c>
      <c r="C229" s="90">
        <v>1877.7255</v>
      </c>
      <c r="D229" s="90">
        <v>47882000.527999997</v>
      </c>
      <c r="E229" s="90">
        <v>1945</v>
      </c>
      <c r="F229" s="90">
        <v>49597500</v>
      </c>
      <c r="G229" s="90">
        <v>452903.84439769998</v>
      </c>
      <c r="H229" s="90">
        <v>1.1000000000000001</v>
      </c>
    </row>
    <row r="230" spans="1:8" x14ac:dyDescent="0.25">
      <c r="A230" s="90">
        <v>48000</v>
      </c>
      <c r="B230" s="90" t="s">
        <v>214</v>
      </c>
      <c r="C230" s="90">
        <v>1998.0785000000001</v>
      </c>
      <c r="D230" s="90">
        <v>95907772.235200003</v>
      </c>
      <c r="E230" s="90">
        <v>2388</v>
      </c>
      <c r="F230" s="90">
        <v>114624000</v>
      </c>
      <c r="G230" s="90">
        <v>1046698.9316044</v>
      </c>
      <c r="H230" s="90">
        <v>2.6</v>
      </c>
    </row>
    <row r="231" spans="1:8" x14ac:dyDescent="0.25">
      <c r="A231" s="90">
        <v>106300</v>
      </c>
      <c r="B231" s="90" t="s">
        <v>175</v>
      </c>
      <c r="C231" s="90">
        <v>1394.6588999999999</v>
      </c>
      <c r="D231" s="90">
        <v>148252244.63510001</v>
      </c>
      <c r="E231" s="90">
        <v>1060</v>
      </c>
      <c r="F231" s="90">
        <v>112678000</v>
      </c>
      <c r="G231" s="90">
        <v>1028928.8649438</v>
      </c>
      <c r="H231" s="90">
        <v>2.6</v>
      </c>
    </row>
    <row r="232" spans="1:8" x14ac:dyDescent="0.25">
      <c r="A232" s="90">
        <v>50900</v>
      </c>
      <c r="B232" s="90" t="s">
        <v>233</v>
      </c>
      <c r="C232" s="90">
        <v>1518.4409000000001</v>
      </c>
      <c r="D232" s="90">
        <v>77288643</v>
      </c>
      <c r="E232" s="90">
        <v>1443</v>
      </c>
      <c r="F232" s="90">
        <v>73448700</v>
      </c>
      <c r="G232" s="90">
        <v>670703.13213399996</v>
      </c>
      <c r="H232" s="90">
        <v>1.7</v>
      </c>
    </row>
    <row r="233" spans="1:8" x14ac:dyDescent="0.25">
      <c r="A233" s="90">
        <v>47600</v>
      </c>
      <c r="B233" s="90" t="s">
        <v>199</v>
      </c>
      <c r="C233" s="90">
        <v>1592.9955</v>
      </c>
      <c r="D233" s="90">
        <v>75826587.135299996</v>
      </c>
      <c r="E233" s="90">
        <v>1248</v>
      </c>
      <c r="F233" s="90">
        <v>59404800</v>
      </c>
      <c r="G233" s="90">
        <v>542460.04931050004</v>
      </c>
      <c r="H233" s="90">
        <v>1.3</v>
      </c>
    </row>
    <row r="234" spans="1:8" x14ac:dyDescent="0.25">
      <c r="A234" s="90">
        <v>136200</v>
      </c>
      <c r="B234" s="90" t="s">
        <v>186</v>
      </c>
      <c r="C234" s="90">
        <v>751.68340000000001</v>
      </c>
      <c r="D234" s="90">
        <v>102379290.0548</v>
      </c>
      <c r="E234" s="90">
        <v>808.2</v>
      </c>
      <c r="F234" s="90">
        <v>110076840</v>
      </c>
      <c r="G234" s="90">
        <v>1005176.1482969</v>
      </c>
      <c r="H234" s="90">
        <v>2.5</v>
      </c>
    </row>
    <row r="235" spans="1:8" x14ac:dyDescent="0.25">
      <c r="A235" s="90">
        <v>124400</v>
      </c>
      <c r="B235" s="90" t="s">
        <v>190</v>
      </c>
      <c r="C235" s="90">
        <v>841.32939999999996</v>
      </c>
      <c r="D235" s="90">
        <v>104661386.3276</v>
      </c>
      <c r="E235" s="90">
        <v>811.7</v>
      </c>
      <c r="F235" s="90">
        <v>100975480</v>
      </c>
      <c r="G235" s="90">
        <v>922066.2953154</v>
      </c>
      <c r="H235" s="90">
        <v>2.2999999999999998</v>
      </c>
    </row>
    <row r="236" spans="1:8" x14ac:dyDescent="0.25">
      <c r="A236" s="90">
        <v>57400</v>
      </c>
      <c r="B236" s="90" t="s">
        <v>237</v>
      </c>
      <c r="C236" s="90">
        <v>1768.7228</v>
      </c>
      <c r="D236" s="90">
        <v>101524691.8706</v>
      </c>
      <c r="E236" s="90">
        <v>1939.5</v>
      </c>
      <c r="F236" s="90">
        <v>111327300</v>
      </c>
      <c r="G236" s="90">
        <v>1016594.8315222</v>
      </c>
      <c r="H236" s="90">
        <v>2.6</v>
      </c>
    </row>
    <row r="237" spans="1:8" x14ac:dyDescent="0.25">
      <c r="A237" s="90">
        <v>41100</v>
      </c>
      <c r="B237" s="90" t="s">
        <v>268</v>
      </c>
      <c r="C237" s="90">
        <v>1596.1976</v>
      </c>
      <c r="D237" s="90">
        <v>65603722</v>
      </c>
      <c r="E237" s="90">
        <v>1605.5</v>
      </c>
      <c r="F237" s="90">
        <v>65986050</v>
      </c>
      <c r="G237" s="90">
        <v>602557.30070310005</v>
      </c>
      <c r="H237" s="90">
        <v>1.5</v>
      </c>
    </row>
    <row r="238" spans="1:8" x14ac:dyDescent="0.25">
      <c r="A238" s="90">
        <v>3800</v>
      </c>
      <c r="B238" s="90" t="s">
        <v>215</v>
      </c>
      <c r="C238" s="90">
        <v>1636.2121999999999</v>
      </c>
      <c r="D238" s="90">
        <v>6217606.3861999996</v>
      </c>
      <c r="E238" s="90">
        <v>1792.5</v>
      </c>
      <c r="F238" s="90">
        <v>6811500</v>
      </c>
      <c r="G238" s="90">
        <v>62199.799105099999</v>
      </c>
      <c r="H238" s="90">
        <v>0.1</v>
      </c>
    </row>
    <row r="239" spans="1:8" x14ac:dyDescent="0.25">
      <c r="A239" s="90">
        <v>204600</v>
      </c>
      <c r="B239" s="90" t="s">
        <v>238</v>
      </c>
      <c r="C239" s="90">
        <v>528.29600000000005</v>
      </c>
      <c r="D239" s="90">
        <v>108089372.9999</v>
      </c>
      <c r="E239" s="90">
        <v>480</v>
      </c>
      <c r="F239" s="90">
        <v>98208000</v>
      </c>
      <c r="G239" s="90">
        <v>896794.81325899996</v>
      </c>
      <c r="H239" s="90">
        <v>2.2000000000000002</v>
      </c>
    </row>
    <row r="240" spans="1:8" x14ac:dyDescent="0.25">
      <c r="A240" s="90">
        <v>14200</v>
      </c>
      <c r="B240" s="90" t="s">
        <v>195</v>
      </c>
      <c r="C240" s="90">
        <v>6060.6422000000002</v>
      </c>
      <c r="D240" s="90">
        <v>86061120</v>
      </c>
      <c r="E240" s="90">
        <v>6430</v>
      </c>
      <c r="F240" s="90">
        <v>91306000</v>
      </c>
      <c r="G240" s="90">
        <v>833768.60560669994</v>
      </c>
      <c r="H240" s="90">
        <v>2.1</v>
      </c>
    </row>
    <row r="241" spans="1:8" x14ac:dyDescent="0.25">
      <c r="A241" s="90">
        <v>5300</v>
      </c>
      <c r="B241" s="90" t="s">
        <v>253</v>
      </c>
      <c r="C241" s="90">
        <v>3426.8825999999999</v>
      </c>
      <c r="D241" s="90">
        <v>18162478</v>
      </c>
      <c r="E241" s="90">
        <v>3825</v>
      </c>
      <c r="F241" s="90">
        <v>20272500</v>
      </c>
      <c r="G241" s="90">
        <v>185120.08035790001</v>
      </c>
      <c r="H241" s="90">
        <v>0.4</v>
      </c>
    </row>
    <row r="242" spans="1:8" x14ac:dyDescent="0.25">
      <c r="A242" s="90"/>
      <c r="B242" s="90"/>
      <c r="C242" s="90"/>
      <c r="D242" s="90" t="s">
        <v>113</v>
      </c>
      <c r="E242" s="90"/>
      <c r="F242" s="90"/>
      <c r="G242" s="90"/>
      <c r="H242" s="90"/>
    </row>
    <row r="243" spans="1:8" x14ac:dyDescent="0.25">
      <c r="A243" s="90"/>
      <c r="B243" s="90"/>
      <c r="C243" s="90"/>
      <c r="D243" s="90">
        <v>1180612997.9295001</v>
      </c>
      <c r="E243" s="90"/>
      <c r="F243" s="90">
        <v>1160953270</v>
      </c>
      <c r="G243" s="90">
        <v>10601344.8086932</v>
      </c>
      <c r="H243" s="90">
        <v>27.1</v>
      </c>
    </row>
    <row r="244" spans="1:8" x14ac:dyDescent="0.25">
      <c r="A244" s="85"/>
      <c r="B244" s="85"/>
      <c r="C244" s="85"/>
      <c r="D244" s="85"/>
      <c r="E244" s="85"/>
      <c r="F244" s="85"/>
      <c r="G244" s="85"/>
      <c r="H244" s="85"/>
    </row>
    <row r="245" spans="1:8" x14ac:dyDescent="0.25">
      <c r="A245" s="90"/>
      <c r="B245" s="90"/>
      <c r="C245" s="90"/>
      <c r="D245" s="90" t="s">
        <v>113</v>
      </c>
      <c r="E245" s="90"/>
      <c r="F245" s="90"/>
      <c r="G245" s="90"/>
      <c r="H245" s="90"/>
    </row>
    <row r="246" spans="1:8" x14ac:dyDescent="0.25">
      <c r="A246" s="90"/>
      <c r="B246" s="90" t="s">
        <v>127</v>
      </c>
      <c r="C246" s="90"/>
      <c r="D246" s="90">
        <v>1199429397.9295001</v>
      </c>
      <c r="E246" s="90"/>
      <c r="F246" s="90">
        <v>1179769670</v>
      </c>
      <c r="G246" s="90">
        <v>10773168.3864487</v>
      </c>
      <c r="H246" s="90">
        <v>27.5</v>
      </c>
    </row>
    <row r="247" spans="1:8" x14ac:dyDescent="0.25">
      <c r="A247" s="85"/>
      <c r="B247" s="85"/>
      <c r="C247" s="85"/>
      <c r="D247" s="85"/>
      <c r="E247" s="85"/>
      <c r="F247" s="85"/>
      <c r="G247" s="85"/>
      <c r="H247" s="85"/>
    </row>
    <row r="248" spans="1:8" x14ac:dyDescent="0.25">
      <c r="A248" s="90" t="s">
        <v>269</v>
      </c>
      <c r="B248" s="90"/>
      <c r="C248" s="90"/>
      <c r="D248" s="90"/>
      <c r="E248" s="90"/>
      <c r="F248" s="90"/>
      <c r="G248" s="90"/>
      <c r="H248" s="90"/>
    </row>
    <row r="249" spans="1:8" x14ac:dyDescent="0.25">
      <c r="A249" s="90" t="s">
        <v>115</v>
      </c>
      <c r="B249" s="90"/>
      <c r="C249" s="90"/>
      <c r="D249" s="90"/>
      <c r="E249" s="90"/>
      <c r="F249" s="90"/>
      <c r="G249" s="90"/>
      <c r="H249" s="90"/>
    </row>
    <row r="250" spans="1:8" x14ac:dyDescent="0.25">
      <c r="A250" s="90" t="s">
        <v>143</v>
      </c>
      <c r="B250" s="90"/>
      <c r="C250" s="90"/>
      <c r="D250" s="90"/>
      <c r="E250" s="90"/>
      <c r="F250" s="90"/>
      <c r="G250" s="90"/>
      <c r="H250" s="90"/>
    </row>
    <row r="251" spans="1:8" x14ac:dyDescent="0.25">
      <c r="A251" s="90" t="s">
        <v>76</v>
      </c>
      <c r="B251" s="90"/>
      <c r="C251" s="90"/>
      <c r="D251" s="90"/>
      <c r="E251" s="90"/>
      <c r="F251" s="90"/>
      <c r="G251" s="90"/>
      <c r="H251" s="90"/>
    </row>
    <row r="252" spans="1:8" x14ac:dyDescent="0.25">
      <c r="A252" s="90">
        <v>9416</v>
      </c>
      <c r="B252" s="90" t="s">
        <v>144</v>
      </c>
      <c r="C252" s="90">
        <v>1</v>
      </c>
      <c r="D252" s="90">
        <v>9416.9</v>
      </c>
      <c r="E252" s="90">
        <v>1</v>
      </c>
      <c r="F252" s="90">
        <v>9416.9</v>
      </c>
      <c r="G252" s="90">
        <v>1022.5091209</v>
      </c>
      <c r="H252" s="90">
        <v>0</v>
      </c>
    </row>
    <row r="253" spans="1:8" x14ac:dyDescent="0.25">
      <c r="A253" s="90"/>
      <c r="B253" s="90"/>
      <c r="C253" s="90"/>
      <c r="D253" s="90" t="s">
        <v>113</v>
      </c>
      <c r="E253" s="90"/>
      <c r="F253" s="90"/>
      <c r="G253" s="90"/>
      <c r="H253" s="90"/>
    </row>
    <row r="254" spans="1:8" x14ac:dyDescent="0.25">
      <c r="A254" s="90"/>
      <c r="B254" s="90"/>
      <c r="C254" s="90"/>
      <c r="D254" s="90">
        <v>9416.9</v>
      </c>
      <c r="E254" s="90"/>
      <c r="F254" s="90">
        <v>9416.9</v>
      </c>
      <c r="G254" s="90">
        <v>1022.5091209</v>
      </c>
      <c r="H254" s="90">
        <v>0</v>
      </c>
    </row>
    <row r="255" spans="1:8" x14ac:dyDescent="0.25">
      <c r="A255" s="85"/>
      <c r="B255" s="85"/>
      <c r="C255" s="85"/>
      <c r="D255" s="85"/>
      <c r="E255" s="85"/>
      <c r="F255" s="85"/>
      <c r="G255" s="85"/>
      <c r="H255" s="85"/>
    </row>
    <row r="256" spans="1:8" x14ac:dyDescent="0.25">
      <c r="A256" s="90"/>
      <c r="B256" s="90"/>
      <c r="C256" s="90"/>
      <c r="D256" s="90" t="s">
        <v>113</v>
      </c>
      <c r="E256" s="90"/>
      <c r="F256" s="90"/>
      <c r="G256" s="90"/>
      <c r="H256" s="90"/>
    </row>
    <row r="257" spans="1:8" x14ac:dyDescent="0.25">
      <c r="A257" s="90"/>
      <c r="B257" s="90" t="s">
        <v>128</v>
      </c>
      <c r="C257" s="90"/>
      <c r="D257" s="90">
        <v>9416.9</v>
      </c>
      <c r="E257" s="90"/>
      <c r="F257" s="90">
        <v>9416.9</v>
      </c>
      <c r="G257" s="90">
        <v>1022.5091209</v>
      </c>
      <c r="H257" s="90">
        <v>0</v>
      </c>
    </row>
    <row r="258" spans="1:8" x14ac:dyDescent="0.25">
      <c r="A258" s="85"/>
      <c r="B258" s="85"/>
      <c r="C258" s="85"/>
      <c r="D258" s="85"/>
      <c r="E258" s="85"/>
      <c r="F258" s="85"/>
      <c r="G258" s="85"/>
      <c r="H258" s="85"/>
    </row>
    <row r="259" spans="1:8" x14ac:dyDescent="0.25">
      <c r="A259" s="90" t="s">
        <v>270</v>
      </c>
      <c r="B259" s="90"/>
      <c r="C259" s="90"/>
      <c r="D259" s="90"/>
      <c r="E259" s="90"/>
      <c r="F259" s="90"/>
      <c r="G259" s="90"/>
      <c r="H259" s="90"/>
    </row>
    <row r="260" spans="1:8" x14ac:dyDescent="0.25">
      <c r="A260" s="90" t="s">
        <v>129</v>
      </c>
      <c r="B260" s="90"/>
      <c r="C260" s="90"/>
      <c r="D260" s="90"/>
      <c r="E260" s="90"/>
      <c r="F260" s="90"/>
      <c r="G260" s="90"/>
      <c r="H260" s="90"/>
    </row>
    <row r="261" spans="1:8" x14ac:dyDescent="0.25">
      <c r="A261" s="90" t="s">
        <v>172</v>
      </c>
      <c r="B261" s="90"/>
      <c r="C261" s="90"/>
      <c r="D261" s="90"/>
      <c r="E261" s="90"/>
      <c r="F261" s="90"/>
      <c r="G261" s="90"/>
      <c r="H261" s="90"/>
    </row>
    <row r="262" spans="1:8" x14ac:dyDescent="0.25">
      <c r="A262" s="90" t="s">
        <v>76</v>
      </c>
      <c r="B262" s="90"/>
      <c r="C262" s="90"/>
      <c r="D262" s="90"/>
      <c r="E262" s="90"/>
      <c r="F262" s="90"/>
      <c r="G262" s="90"/>
      <c r="H262" s="90"/>
    </row>
    <row r="263" spans="1:8" x14ac:dyDescent="0.25">
      <c r="A263" s="90">
        <v>0</v>
      </c>
      <c r="B263" s="90" t="s">
        <v>176</v>
      </c>
      <c r="C263" s="90">
        <v>1</v>
      </c>
      <c r="D263" s="90">
        <v>0.89</v>
      </c>
      <c r="E263" s="90">
        <v>1</v>
      </c>
      <c r="F263" s="90">
        <v>0.89</v>
      </c>
      <c r="G263" s="90">
        <v>0.57129099999999999</v>
      </c>
      <c r="H263" s="90">
        <v>0</v>
      </c>
    </row>
    <row r="264" spans="1:8" x14ac:dyDescent="0.25">
      <c r="A264" s="90"/>
      <c r="B264" s="90"/>
      <c r="C264" s="90"/>
      <c r="D264" s="90" t="s">
        <v>113</v>
      </c>
      <c r="E264" s="90"/>
      <c r="F264" s="90"/>
      <c r="G264" s="90"/>
      <c r="H264" s="90"/>
    </row>
    <row r="265" spans="1:8" x14ac:dyDescent="0.25">
      <c r="A265" s="90"/>
      <c r="B265" s="90"/>
      <c r="C265" s="90"/>
      <c r="D265" s="90">
        <v>0.89</v>
      </c>
      <c r="E265" s="90"/>
      <c r="F265" s="90">
        <v>0.89</v>
      </c>
      <c r="G265" s="90">
        <v>0.57129099999999999</v>
      </c>
      <c r="H265" s="90">
        <v>0</v>
      </c>
    </row>
    <row r="266" spans="1:8" x14ac:dyDescent="0.25">
      <c r="A266" s="85"/>
      <c r="B266" s="85"/>
      <c r="C266" s="85"/>
      <c r="D266" s="85"/>
      <c r="E266" s="85"/>
      <c r="F266" s="85"/>
      <c r="G266" s="85"/>
      <c r="H266" s="85"/>
    </row>
    <row r="267" spans="1:8" x14ac:dyDescent="0.25">
      <c r="A267" s="90" t="s">
        <v>97</v>
      </c>
      <c r="B267" s="90"/>
      <c r="C267" s="90"/>
      <c r="D267" s="90"/>
      <c r="E267" s="90"/>
      <c r="F267" s="90"/>
      <c r="G267" s="90"/>
      <c r="H267" s="90"/>
    </row>
    <row r="268" spans="1:8" x14ac:dyDescent="0.25">
      <c r="A268" s="90" t="s">
        <v>79</v>
      </c>
      <c r="B268" s="90"/>
      <c r="C268" s="90"/>
      <c r="D268" s="90"/>
      <c r="E268" s="90"/>
      <c r="F268" s="90"/>
      <c r="G268" s="90"/>
      <c r="H268" s="90"/>
    </row>
    <row r="269" spans="1:8" x14ac:dyDescent="0.25">
      <c r="A269" s="90">
        <v>27600</v>
      </c>
      <c r="B269" s="90" t="s">
        <v>250</v>
      </c>
      <c r="C269" s="90">
        <v>18.5623</v>
      </c>
      <c r="D269" s="90">
        <v>512321.65</v>
      </c>
      <c r="E269" s="90">
        <v>22.15</v>
      </c>
      <c r="F269" s="90">
        <v>611340</v>
      </c>
      <c r="G269" s="90">
        <v>392419.16071570001</v>
      </c>
      <c r="H269" s="90">
        <v>1</v>
      </c>
    </row>
    <row r="270" spans="1:8" x14ac:dyDescent="0.25">
      <c r="A270" s="90">
        <v>31400</v>
      </c>
      <c r="B270" s="90" t="s">
        <v>227</v>
      </c>
      <c r="C270" s="90">
        <v>12.2095</v>
      </c>
      <c r="D270" s="90">
        <v>383379.52</v>
      </c>
      <c r="E270" s="90">
        <v>15.1</v>
      </c>
      <c r="F270" s="90">
        <v>474140</v>
      </c>
      <c r="G270" s="90">
        <v>304350.47741310002</v>
      </c>
      <c r="H270" s="90">
        <v>0.7</v>
      </c>
    </row>
    <row r="271" spans="1:8" x14ac:dyDescent="0.25">
      <c r="A271" s="90"/>
      <c r="B271" s="90"/>
      <c r="C271" s="90"/>
      <c r="D271" s="90" t="s">
        <v>113</v>
      </c>
      <c r="E271" s="90"/>
      <c r="F271" s="90"/>
      <c r="G271" s="90"/>
      <c r="H271" s="90"/>
    </row>
    <row r="272" spans="1:8" x14ac:dyDescent="0.25">
      <c r="A272" s="90"/>
      <c r="B272" s="90"/>
      <c r="C272" s="90"/>
      <c r="D272" s="90">
        <v>895701.17</v>
      </c>
      <c r="E272" s="90"/>
      <c r="F272" s="90">
        <v>1085480</v>
      </c>
      <c r="G272" s="90">
        <v>696769.63812879997</v>
      </c>
      <c r="H272" s="90">
        <v>1.7</v>
      </c>
    </row>
    <row r="273" spans="1:8" x14ac:dyDescent="0.25">
      <c r="A273" s="85"/>
      <c r="B273" s="85"/>
      <c r="C273" s="85"/>
      <c r="D273" s="85"/>
      <c r="E273" s="85"/>
      <c r="F273" s="85"/>
      <c r="G273" s="85"/>
      <c r="H273" s="85"/>
    </row>
    <row r="274" spans="1:8" x14ac:dyDescent="0.25">
      <c r="A274" s="90"/>
      <c r="B274" s="90"/>
      <c r="C274" s="90"/>
      <c r="D274" s="90" t="s">
        <v>113</v>
      </c>
      <c r="E274" s="90"/>
      <c r="F274" s="90"/>
      <c r="G274" s="90"/>
      <c r="H274" s="90"/>
    </row>
    <row r="275" spans="1:8" x14ac:dyDescent="0.25">
      <c r="A275" s="90"/>
      <c r="B275" s="90" t="s">
        <v>130</v>
      </c>
      <c r="C275" s="90"/>
      <c r="D275" s="90">
        <v>895702.06</v>
      </c>
      <c r="E275" s="90"/>
      <c r="F275" s="90">
        <v>1085480.8899999999</v>
      </c>
      <c r="G275" s="90">
        <v>696770.20941979997</v>
      </c>
      <c r="H275" s="90">
        <v>1.7</v>
      </c>
    </row>
    <row r="276" spans="1:8" x14ac:dyDescent="0.25">
      <c r="A276" s="81"/>
      <c r="B276" s="81"/>
      <c r="C276" s="81"/>
      <c r="D276" s="81"/>
      <c r="E276" s="81"/>
      <c r="F276" s="81"/>
      <c r="G276" s="81"/>
      <c r="H276" s="81"/>
    </row>
    <row r="277" spans="1:8" x14ac:dyDescent="0.25">
      <c r="A277" s="90" t="s">
        <v>271</v>
      </c>
      <c r="B277" s="90"/>
      <c r="C277" s="90"/>
      <c r="D277" s="90"/>
      <c r="E277" s="90"/>
      <c r="F277" s="90"/>
      <c r="G277" s="90"/>
      <c r="H277" s="90"/>
    </row>
    <row r="278" spans="1:8" x14ac:dyDescent="0.25">
      <c r="A278" s="90" t="s">
        <v>131</v>
      </c>
      <c r="B278" s="90"/>
      <c r="C278" s="90"/>
      <c r="D278" s="90"/>
      <c r="E278" s="90"/>
      <c r="F278" s="90"/>
      <c r="G278" s="90"/>
      <c r="H278" s="90"/>
    </row>
    <row r="279" spans="1:8" x14ac:dyDescent="0.25">
      <c r="A279" s="90" t="s">
        <v>145</v>
      </c>
      <c r="B279" s="90"/>
      <c r="C279" s="90"/>
      <c r="D279" s="90"/>
      <c r="E279" s="90"/>
      <c r="F279" s="90"/>
      <c r="G279" s="90"/>
      <c r="H279" s="90"/>
    </row>
    <row r="280" spans="1:8" x14ac:dyDescent="0.25">
      <c r="A280" s="90" t="s">
        <v>76</v>
      </c>
      <c r="B280" s="90"/>
      <c r="C280" s="90"/>
      <c r="D280" s="90"/>
      <c r="E280" s="90"/>
      <c r="F280" s="90"/>
      <c r="G280" s="90"/>
      <c r="H280" s="90"/>
    </row>
    <row r="281" spans="1:8" x14ac:dyDescent="0.25">
      <c r="A281" s="90">
        <v>33600</v>
      </c>
      <c r="B281" s="90" t="s">
        <v>272</v>
      </c>
      <c r="C281" s="90">
        <v>1</v>
      </c>
      <c r="D281" s="90">
        <v>33600</v>
      </c>
      <c r="E281" s="90">
        <v>1</v>
      </c>
      <c r="F281" s="90">
        <v>33600</v>
      </c>
      <c r="G281" s="90">
        <v>3510.1831876000001</v>
      </c>
      <c r="H281" s="90">
        <v>0</v>
      </c>
    </row>
    <row r="282" spans="1:8" x14ac:dyDescent="0.25">
      <c r="A282" s="90">
        <v>0</v>
      </c>
      <c r="B282" s="90" t="s">
        <v>162</v>
      </c>
      <c r="C282" s="90">
        <v>1</v>
      </c>
      <c r="D282" s="90">
        <v>0.36990000000000001</v>
      </c>
      <c r="E282" s="90">
        <v>1</v>
      </c>
      <c r="F282" s="90">
        <v>0.36990000000000001</v>
      </c>
      <c r="G282" s="90">
        <v>3.8653800000000002E-2</v>
      </c>
      <c r="H282" s="90">
        <v>0</v>
      </c>
    </row>
    <row r="283" spans="1:8" x14ac:dyDescent="0.25">
      <c r="A283" s="90"/>
      <c r="B283" s="90"/>
      <c r="C283" s="90"/>
      <c r="D283" s="90" t="s">
        <v>113</v>
      </c>
      <c r="E283" s="90"/>
      <c r="F283" s="90"/>
      <c r="G283" s="90"/>
      <c r="H283" s="90"/>
    </row>
    <row r="284" spans="1:8" x14ac:dyDescent="0.25">
      <c r="A284" s="90"/>
      <c r="B284" s="90"/>
      <c r="C284" s="90"/>
      <c r="D284" s="90">
        <v>33600.370000000003</v>
      </c>
      <c r="E284" s="90"/>
      <c r="F284" s="90">
        <v>33600.370000000003</v>
      </c>
      <c r="G284" s="90">
        <v>3510.2218413999999</v>
      </c>
      <c r="H284" s="90">
        <v>0</v>
      </c>
    </row>
    <row r="285" spans="1:8" x14ac:dyDescent="0.25">
      <c r="A285" s="85"/>
      <c r="B285" s="85"/>
      <c r="C285" s="85"/>
      <c r="D285" s="85"/>
      <c r="E285" s="85"/>
      <c r="F285" s="85"/>
      <c r="G285" s="85"/>
      <c r="H285" s="85"/>
    </row>
    <row r="286" spans="1:8" x14ac:dyDescent="0.25">
      <c r="A286" s="90" t="s">
        <v>99</v>
      </c>
      <c r="B286" s="90"/>
      <c r="C286" s="90"/>
      <c r="D286" s="90"/>
      <c r="E286" s="90"/>
      <c r="F286" s="90"/>
      <c r="G286" s="90"/>
      <c r="H286" s="90"/>
    </row>
    <row r="287" spans="1:8" x14ac:dyDescent="0.25">
      <c r="A287" s="90" t="s">
        <v>79</v>
      </c>
      <c r="B287" s="90"/>
      <c r="C287" s="90"/>
      <c r="D287" s="90"/>
      <c r="E287" s="90"/>
      <c r="F287" s="90"/>
      <c r="G287" s="90"/>
      <c r="H287" s="90"/>
    </row>
    <row r="288" spans="1:8" x14ac:dyDescent="0.25">
      <c r="A288" s="90">
        <v>3800</v>
      </c>
      <c r="B288" s="90" t="s">
        <v>177</v>
      </c>
      <c r="C288" s="90">
        <v>241.10890000000001</v>
      </c>
      <c r="D288" s="90">
        <v>916214.1398</v>
      </c>
      <c r="E288" s="90">
        <v>399</v>
      </c>
      <c r="F288" s="90">
        <v>1516200</v>
      </c>
      <c r="G288" s="90">
        <v>158397.0163442</v>
      </c>
      <c r="H288" s="90">
        <v>0.4</v>
      </c>
    </row>
    <row r="289" spans="1:8" x14ac:dyDescent="0.25">
      <c r="A289" s="90">
        <v>8400</v>
      </c>
      <c r="B289" s="90" t="s">
        <v>273</v>
      </c>
      <c r="C289" s="90">
        <v>508.31009999999998</v>
      </c>
      <c r="D289" s="90">
        <v>4269805.08</v>
      </c>
      <c r="E289" s="90">
        <v>506.2</v>
      </c>
      <c r="F289" s="90">
        <v>4252080</v>
      </c>
      <c r="G289" s="90">
        <v>444213.6824015</v>
      </c>
      <c r="H289" s="90">
        <v>1.1000000000000001</v>
      </c>
    </row>
    <row r="290" spans="1:8" x14ac:dyDescent="0.25">
      <c r="A290" s="90">
        <v>14290</v>
      </c>
      <c r="B290" s="90" t="s">
        <v>216</v>
      </c>
      <c r="C290" s="90">
        <v>324.02929999999998</v>
      </c>
      <c r="D290" s="90">
        <v>4630379.1375000002</v>
      </c>
      <c r="E290" s="90">
        <v>379.6</v>
      </c>
      <c r="F290" s="90">
        <v>5424484</v>
      </c>
      <c r="G290" s="90">
        <v>566694.42079360003</v>
      </c>
      <c r="H290" s="90">
        <v>1.4</v>
      </c>
    </row>
    <row r="291" spans="1:8" x14ac:dyDescent="0.25">
      <c r="A291" s="90"/>
      <c r="B291" s="90"/>
      <c r="C291" s="90"/>
      <c r="D291" s="90" t="s">
        <v>113</v>
      </c>
      <c r="E291" s="90"/>
      <c r="F291" s="90"/>
      <c r="G291" s="90"/>
      <c r="H291" s="90"/>
    </row>
    <row r="292" spans="1:8" x14ac:dyDescent="0.25">
      <c r="A292" s="90"/>
      <c r="B292" s="90"/>
      <c r="C292" s="90"/>
      <c r="D292" s="90">
        <v>9816398.3573000003</v>
      </c>
      <c r="E292" s="90"/>
      <c r="F292" s="90">
        <v>11192764</v>
      </c>
      <c r="G292" s="90">
        <v>1169305.1195394001</v>
      </c>
      <c r="H292" s="90">
        <v>2.9</v>
      </c>
    </row>
    <row r="293" spans="1:8" x14ac:dyDescent="0.25">
      <c r="A293" s="85"/>
      <c r="B293" s="85"/>
      <c r="C293" s="85"/>
      <c r="D293" s="85"/>
      <c r="E293" s="85"/>
      <c r="F293" s="85"/>
      <c r="G293" s="85"/>
      <c r="H293" s="85"/>
    </row>
    <row r="294" spans="1:8" x14ac:dyDescent="0.25">
      <c r="A294" s="90"/>
      <c r="B294" s="90"/>
      <c r="C294" s="90"/>
      <c r="D294" s="90" t="s">
        <v>113</v>
      </c>
      <c r="E294" s="90"/>
      <c r="F294" s="90"/>
      <c r="G294" s="90"/>
      <c r="H294" s="90"/>
    </row>
    <row r="295" spans="1:8" x14ac:dyDescent="0.25">
      <c r="A295" s="90"/>
      <c r="B295" s="90" t="s">
        <v>132</v>
      </c>
      <c r="C295" s="90"/>
      <c r="D295" s="90">
        <v>9849998.7272999994</v>
      </c>
      <c r="E295" s="90"/>
      <c r="F295" s="90">
        <v>11226364.369899999</v>
      </c>
      <c r="G295" s="90">
        <v>1172815.3413809</v>
      </c>
      <c r="H295" s="90">
        <v>3</v>
      </c>
    </row>
    <row r="296" spans="1:8" x14ac:dyDescent="0.25">
      <c r="A296" s="85"/>
      <c r="B296" s="85"/>
      <c r="C296" s="85"/>
      <c r="D296" s="85"/>
      <c r="E296" s="85"/>
      <c r="F296" s="85"/>
      <c r="G296" s="85"/>
      <c r="H296" s="85"/>
    </row>
    <row r="297" spans="1:8" x14ac:dyDescent="0.25">
      <c r="A297" s="90" t="s">
        <v>274</v>
      </c>
      <c r="B297" s="90"/>
      <c r="C297" s="90"/>
      <c r="D297" s="90"/>
      <c r="E297" s="90"/>
      <c r="F297" s="90"/>
      <c r="G297" s="90"/>
      <c r="H297" s="90"/>
    </row>
    <row r="298" spans="1:8" x14ac:dyDescent="0.25">
      <c r="A298" s="90" t="s">
        <v>129</v>
      </c>
      <c r="B298" s="90"/>
      <c r="C298" s="90"/>
      <c r="D298" s="90"/>
      <c r="E298" s="90"/>
      <c r="F298" s="90"/>
      <c r="G298" s="90"/>
      <c r="H298" s="90"/>
    </row>
    <row r="299" spans="1:8" x14ac:dyDescent="0.25">
      <c r="A299" s="90" t="s">
        <v>146</v>
      </c>
      <c r="B299" s="90"/>
      <c r="C299" s="90"/>
      <c r="D299" s="90"/>
      <c r="E299" s="90"/>
      <c r="F299" s="90"/>
      <c r="G299" s="90"/>
      <c r="H299" s="90"/>
    </row>
    <row r="300" spans="1:8" x14ac:dyDescent="0.25">
      <c r="A300" s="90" t="s">
        <v>76</v>
      </c>
      <c r="B300" s="90"/>
      <c r="C300" s="90"/>
      <c r="D300" s="90"/>
      <c r="E300" s="90"/>
      <c r="F300" s="90"/>
      <c r="G300" s="90"/>
      <c r="H300" s="90"/>
    </row>
    <row r="301" spans="1:8" x14ac:dyDescent="0.25">
      <c r="A301" s="90">
        <v>21946</v>
      </c>
      <c r="B301" s="90" t="s">
        <v>164</v>
      </c>
      <c r="C301" s="90">
        <v>1</v>
      </c>
      <c r="D301" s="90">
        <v>21946.82</v>
      </c>
      <c r="E301" s="90">
        <v>1</v>
      </c>
      <c r="F301" s="90">
        <v>21946.82</v>
      </c>
      <c r="G301" s="90">
        <v>16049.4497056</v>
      </c>
      <c r="H301" s="90">
        <v>0</v>
      </c>
    </row>
    <row r="302" spans="1:8" x14ac:dyDescent="0.25">
      <c r="A302" s="90"/>
      <c r="B302" s="90"/>
      <c r="C302" s="90"/>
      <c r="D302" s="90" t="s">
        <v>113</v>
      </c>
      <c r="E302" s="90"/>
      <c r="F302" s="90"/>
      <c r="G302" s="90"/>
      <c r="H302" s="90"/>
    </row>
    <row r="303" spans="1:8" x14ac:dyDescent="0.25">
      <c r="A303" s="90"/>
      <c r="B303" s="90"/>
      <c r="C303" s="90"/>
      <c r="D303" s="90">
        <v>21946.82</v>
      </c>
      <c r="E303" s="90"/>
      <c r="F303" s="90">
        <v>21946.82</v>
      </c>
      <c r="G303" s="90">
        <v>16049.4497056</v>
      </c>
      <c r="H303" s="90">
        <v>0</v>
      </c>
    </row>
    <row r="304" spans="1:8" x14ac:dyDescent="0.25">
      <c r="A304" s="85"/>
      <c r="B304" s="85"/>
      <c r="C304" s="85"/>
      <c r="D304" s="85"/>
      <c r="E304" s="85"/>
      <c r="F304" s="85"/>
      <c r="G304" s="85"/>
      <c r="H304" s="85"/>
    </row>
    <row r="305" spans="1:8" x14ac:dyDescent="0.25">
      <c r="A305" s="90" t="s">
        <v>100</v>
      </c>
      <c r="B305" s="90"/>
      <c r="C305" s="90"/>
      <c r="D305" s="90"/>
      <c r="E305" s="90"/>
      <c r="F305" s="90"/>
      <c r="G305" s="90"/>
      <c r="H305" s="90"/>
    </row>
    <row r="306" spans="1:8" x14ac:dyDescent="0.25">
      <c r="A306" s="90" t="s">
        <v>79</v>
      </c>
      <c r="B306" s="90"/>
      <c r="C306" s="90"/>
      <c r="D306" s="90"/>
      <c r="E306" s="90"/>
      <c r="F306" s="90"/>
      <c r="G306" s="90"/>
      <c r="H306" s="90"/>
    </row>
    <row r="307" spans="1:8" x14ac:dyDescent="0.25">
      <c r="A307" s="90">
        <v>79200</v>
      </c>
      <c r="B307" s="90" t="s">
        <v>101</v>
      </c>
      <c r="C307" s="90">
        <v>10.2721</v>
      </c>
      <c r="D307" s="90">
        <v>813552.79980000004</v>
      </c>
      <c r="E307" s="90">
        <v>10.78</v>
      </c>
      <c r="F307" s="90">
        <v>853776</v>
      </c>
      <c r="G307" s="90">
        <v>624356.28359350003</v>
      </c>
      <c r="H307" s="90">
        <v>1.5</v>
      </c>
    </row>
    <row r="308" spans="1:8" x14ac:dyDescent="0.25">
      <c r="A308" s="90">
        <v>326300</v>
      </c>
      <c r="B308" s="90" t="s">
        <v>191</v>
      </c>
      <c r="C308" s="90">
        <v>3.2290999999999999</v>
      </c>
      <c r="D308" s="90">
        <v>1053687.8108000001</v>
      </c>
      <c r="E308" s="90">
        <v>3.38</v>
      </c>
      <c r="F308" s="90">
        <v>1102894</v>
      </c>
      <c r="G308" s="90">
        <v>806533.32845799997</v>
      </c>
      <c r="H308" s="90">
        <v>2</v>
      </c>
    </row>
    <row r="309" spans="1:8" x14ac:dyDescent="0.25">
      <c r="A309" s="90">
        <v>238900</v>
      </c>
      <c r="B309" s="90" t="s">
        <v>102</v>
      </c>
      <c r="C309" s="90">
        <v>3.3111999999999999</v>
      </c>
      <c r="D309" s="90">
        <v>791058.40020000003</v>
      </c>
      <c r="E309" s="90">
        <v>4.09</v>
      </c>
      <c r="F309" s="90">
        <v>977101</v>
      </c>
      <c r="G309" s="90">
        <v>714542.39643129997</v>
      </c>
      <c r="H309" s="90">
        <v>1.8</v>
      </c>
    </row>
    <row r="310" spans="1:8" x14ac:dyDescent="0.25">
      <c r="A310" s="90"/>
      <c r="B310" s="90"/>
      <c r="C310" s="90"/>
      <c r="D310" s="90" t="s">
        <v>113</v>
      </c>
      <c r="E310" s="90"/>
      <c r="F310" s="90"/>
      <c r="G310" s="90"/>
      <c r="H310" s="90"/>
    </row>
    <row r="311" spans="1:8" x14ac:dyDescent="0.25">
      <c r="A311" s="90"/>
      <c r="B311" s="90"/>
      <c r="C311" s="90"/>
      <c r="D311" s="90">
        <v>2658299.0109000001</v>
      </c>
      <c r="E311" s="90"/>
      <c r="F311" s="90">
        <v>2933771</v>
      </c>
      <c r="G311" s="90">
        <v>2145432.0084829</v>
      </c>
      <c r="H311" s="90">
        <v>5.4</v>
      </c>
    </row>
    <row r="312" spans="1:8" x14ac:dyDescent="0.25">
      <c r="A312" s="85"/>
      <c r="B312" s="85"/>
      <c r="C312" s="85"/>
      <c r="D312" s="85"/>
      <c r="E312" s="85"/>
      <c r="F312" s="85"/>
      <c r="G312" s="85"/>
      <c r="H312" s="85"/>
    </row>
    <row r="313" spans="1:8" x14ac:dyDescent="0.25">
      <c r="A313" s="90"/>
      <c r="B313" s="90"/>
      <c r="C313" s="90"/>
      <c r="D313" s="90" t="s">
        <v>113</v>
      </c>
      <c r="E313" s="90"/>
      <c r="F313" s="90"/>
      <c r="G313" s="90"/>
      <c r="H313" s="90"/>
    </row>
    <row r="314" spans="1:8" x14ac:dyDescent="0.25">
      <c r="A314" s="90"/>
      <c r="B314" s="90" t="s">
        <v>133</v>
      </c>
      <c r="C314" s="90"/>
      <c r="D314" s="90">
        <v>2680245.8308999999</v>
      </c>
      <c r="E314" s="90"/>
      <c r="F314" s="90">
        <v>2955717.82</v>
      </c>
      <c r="G314" s="90">
        <v>2161481.4581884998</v>
      </c>
      <c r="H314" s="90">
        <v>5.5</v>
      </c>
    </row>
    <row r="315" spans="1:8" x14ac:dyDescent="0.25">
      <c r="A315" s="85"/>
      <c r="B315" s="85"/>
      <c r="C315" s="85"/>
      <c r="D315" s="85"/>
      <c r="E315" s="85"/>
      <c r="F315" s="85"/>
      <c r="G315" s="85"/>
      <c r="H315" s="85"/>
    </row>
    <row r="316" spans="1:8" x14ac:dyDescent="0.25">
      <c r="A316" s="85"/>
      <c r="B316" s="85"/>
      <c r="C316" s="85"/>
      <c r="D316" s="85"/>
      <c r="E316" s="85"/>
      <c r="F316" s="85"/>
      <c r="G316" s="85"/>
      <c r="H316" s="85"/>
    </row>
    <row r="317" spans="1:8" x14ac:dyDescent="0.25">
      <c r="A317" s="90"/>
      <c r="B317" s="90"/>
      <c r="C317" s="90"/>
      <c r="D317" s="90"/>
      <c r="E317" s="90"/>
      <c r="F317" s="90"/>
      <c r="G317" s="90" t="s">
        <v>45</v>
      </c>
      <c r="H317" s="90"/>
    </row>
    <row r="318" spans="1:8" x14ac:dyDescent="0.25">
      <c r="A318" s="90" t="s">
        <v>48</v>
      </c>
      <c r="B318" s="90"/>
      <c r="C318" s="90"/>
      <c r="D318" s="90"/>
      <c r="E318" s="90"/>
      <c r="F318" s="90"/>
      <c r="G318" s="90">
        <v>39039646.738144599</v>
      </c>
      <c r="H318" s="90">
        <v>100</v>
      </c>
    </row>
    <row r="319" spans="1:8" x14ac:dyDescent="0.25">
      <c r="A319" s="90"/>
      <c r="B319" s="90"/>
      <c r="C319" s="90"/>
      <c r="D319" s="90"/>
      <c r="E319" s="90"/>
      <c r="F319" s="90"/>
      <c r="G319" s="91" t="s">
        <v>183</v>
      </c>
      <c r="H319" s="90"/>
    </row>
    <row r="320" spans="1:8" x14ac:dyDescent="0.25">
      <c r="A320" s="85"/>
      <c r="B320" s="85"/>
      <c r="C320" s="85"/>
      <c r="D320" s="85"/>
      <c r="E320" s="85"/>
      <c r="F320" s="85"/>
      <c r="G320" s="85"/>
      <c r="H320" s="85"/>
    </row>
    <row r="321" spans="1:8" x14ac:dyDescent="0.25">
      <c r="A321" s="81"/>
      <c r="B321" s="81"/>
      <c r="C321" s="81"/>
      <c r="D321" s="81"/>
      <c r="E321" s="81"/>
      <c r="F321" s="81"/>
      <c r="G321" s="86"/>
      <c r="H321" s="81"/>
    </row>
    <row r="322" spans="1:8" x14ac:dyDescent="0.25">
      <c r="A322" s="77"/>
      <c r="B322" s="77"/>
      <c r="C322" s="77"/>
      <c r="D322" s="77"/>
      <c r="E322" s="77"/>
      <c r="F322" s="77"/>
      <c r="G322" s="77"/>
      <c r="H322" s="77"/>
    </row>
    <row r="323" spans="1:8" x14ac:dyDescent="0.25">
      <c r="A323" s="78"/>
      <c r="B323" s="78"/>
      <c r="C323" s="78"/>
      <c r="D323" s="78"/>
      <c r="E323" s="78"/>
      <c r="F323" s="78"/>
      <c r="G323" s="78"/>
      <c r="H323" s="78"/>
    </row>
    <row r="324" spans="1:8" x14ac:dyDescent="0.25">
      <c r="A324" s="81"/>
      <c r="B324" s="81"/>
      <c r="C324" s="81"/>
      <c r="D324" s="81"/>
      <c r="E324" s="81"/>
      <c r="F324" s="81"/>
      <c r="G324" s="81"/>
      <c r="H324" s="81"/>
    </row>
    <row r="325" spans="1:8" x14ac:dyDescent="0.25">
      <c r="A325" s="81"/>
      <c r="B325" s="81"/>
      <c r="C325" s="81"/>
      <c r="D325" s="81"/>
      <c r="E325" s="81"/>
      <c r="F325" s="81"/>
      <c r="G325" s="81"/>
      <c r="H325" s="81"/>
    </row>
    <row r="326" spans="1:8" x14ac:dyDescent="0.25">
      <c r="A326" s="81"/>
      <c r="B326" s="81"/>
      <c r="C326" s="81"/>
      <c r="D326" s="81"/>
      <c r="E326" s="81"/>
      <c r="F326" s="81"/>
      <c r="G326" s="82"/>
      <c r="H326" s="81"/>
    </row>
    <row r="327" spans="1:8" x14ac:dyDescent="0.25">
      <c r="A327" s="78"/>
      <c r="B327" s="78"/>
      <c r="C327" s="78"/>
      <c r="D327" s="78"/>
      <c r="E327" s="78"/>
      <c r="F327" s="78"/>
      <c r="G327" s="78"/>
      <c r="H327" s="78"/>
    </row>
    <row r="328" spans="1:8" x14ac:dyDescent="0.25">
      <c r="A328" s="78"/>
      <c r="B328" s="78"/>
      <c r="C328" s="78"/>
      <c r="D328" s="78"/>
      <c r="E328" s="78"/>
      <c r="F328" s="78"/>
      <c r="G328" s="78"/>
      <c r="H328" s="78"/>
    </row>
    <row r="329" spans="1:8" x14ac:dyDescent="0.25">
      <c r="A329" s="78"/>
      <c r="B329" s="78"/>
      <c r="C329" s="78"/>
      <c r="D329" s="78"/>
      <c r="E329" s="78"/>
      <c r="F329" s="78"/>
      <c r="G329" s="78"/>
      <c r="H329" s="78"/>
    </row>
    <row r="330" spans="1:8" x14ac:dyDescent="0.25">
      <c r="A330" s="77"/>
      <c r="B330" s="77"/>
      <c r="C330" s="77"/>
      <c r="D330" s="77"/>
      <c r="E330" s="77"/>
      <c r="F330" s="77"/>
      <c r="G330" s="77"/>
      <c r="H330" s="77"/>
    </row>
    <row r="331" spans="1:8" x14ac:dyDescent="0.25">
      <c r="A331" s="78"/>
      <c r="B331" s="78"/>
      <c r="C331" s="78"/>
      <c r="D331" s="78"/>
      <c r="E331" s="78"/>
      <c r="F331" s="78"/>
      <c r="G331" s="78"/>
      <c r="H331" s="78"/>
    </row>
    <row r="332" spans="1:8" x14ac:dyDescent="0.25">
      <c r="A332" s="78"/>
      <c r="B332" s="78"/>
      <c r="C332" s="78"/>
      <c r="D332" s="78"/>
      <c r="E332" s="78"/>
      <c r="F332" s="78"/>
      <c r="G332" s="78"/>
      <c r="H332" s="78"/>
    </row>
    <row r="333" spans="1:8" x14ac:dyDescent="0.25">
      <c r="A333" s="77"/>
      <c r="B333" s="77"/>
      <c r="C333" s="77"/>
      <c r="D333" s="77"/>
      <c r="E333" s="77"/>
      <c r="F333" s="77"/>
      <c r="G333" s="77"/>
      <c r="H333" s="77"/>
    </row>
    <row r="334" spans="1:8" x14ac:dyDescent="0.25">
      <c r="A334" s="77"/>
      <c r="B334" s="77"/>
      <c r="C334" s="77"/>
      <c r="D334" s="77"/>
      <c r="E334" s="77"/>
      <c r="F334" s="77"/>
      <c r="G334" s="77"/>
      <c r="H334" s="77"/>
    </row>
    <row r="335" spans="1:8" x14ac:dyDescent="0.25">
      <c r="A335" s="78"/>
      <c r="B335" s="78"/>
      <c r="C335" s="78"/>
      <c r="D335" s="78"/>
      <c r="E335" s="78"/>
      <c r="F335" s="78"/>
      <c r="G335" s="78"/>
      <c r="H335" s="78"/>
    </row>
    <row r="336" spans="1:8" x14ac:dyDescent="0.25">
      <c r="A336" s="78"/>
      <c r="B336" s="78"/>
      <c r="C336" s="78"/>
      <c r="D336" s="78"/>
      <c r="E336" s="78"/>
      <c r="F336" s="78"/>
      <c r="G336" s="78"/>
      <c r="H336" s="78"/>
    </row>
    <row r="337" spans="1:8" x14ac:dyDescent="0.25">
      <c r="A337" s="71"/>
      <c r="B337" s="71"/>
      <c r="C337" s="71"/>
      <c r="D337" s="71"/>
      <c r="E337" s="71"/>
      <c r="F337" s="71"/>
      <c r="G337" s="79"/>
      <c r="H337" s="71"/>
    </row>
    <row r="338" spans="1:8" x14ac:dyDescent="0.25">
      <c r="A338" s="73"/>
      <c r="B338" s="73"/>
      <c r="C338" s="73"/>
      <c r="D338" s="73"/>
      <c r="E338" s="73"/>
      <c r="F338" s="73"/>
      <c r="G338" s="73"/>
      <c r="H338" s="73"/>
    </row>
    <row r="339" spans="1:8" x14ac:dyDescent="0.25">
      <c r="A339" s="73"/>
      <c r="B339" s="73"/>
      <c r="C339" s="73"/>
      <c r="D339" s="73"/>
      <c r="E339" s="73"/>
      <c r="F339" s="73"/>
      <c r="G339" s="73"/>
      <c r="H339" s="73"/>
    </row>
    <row r="340" spans="1:8" x14ac:dyDescent="0.25">
      <c r="A340" s="71"/>
      <c r="B340" s="71"/>
      <c r="C340" s="71"/>
      <c r="D340" s="71"/>
      <c r="E340" s="71"/>
      <c r="F340" s="71"/>
      <c r="G340" s="71"/>
      <c r="H340" s="71"/>
    </row>
    <row r="341" spans="1:8" x14ac:dyDescent="0.25">
      <c r="A341" s="70"/>
      <c r="B341" s="70"/>
      <c r="C341" s="70"/>
      <c r="D341" s="70"/>
      <c r="E341" s="70"/>
      <c r="F341" s="70"/>
      <c r="G341" s="70"/>
      <c r="H341" s="70"/>
    </row>
    <row r="342" spans="1:8" x14ac:dyDescent="0.25">
      <c r="A342" s="73"/>
      <c r="B342" s="73"/>
      <c r="C342" s="73"/>
      <c r="D342" s="73"/>
      <c r="E342" s="73"/>
      <c r="F342" s="73"/>
      <c r="G342" s="73"/>
      <c r="H342" s="73"/>
    </row>
    <row r="343" spans="1:8" x14ac:dyDescent="0.25">
      <c r="A343" s="73"/>
      <c r="B343" s="73"/>
      <c r="C343" s="73"/>
      <c r="D343" s="73"/>
      <c r="E343" s="73"/>
      <c r="F343" s="73"/>
      <c r="G343" s="73"/>
      <c r="H343" s="73"/>
    </row>
    <row r="344" spans="1:8" x14ac:dyDescent="0.25">
      <c r="A344" s="73"/>
      <c r="B344" s="73"/>
      <c r="C344" s="73"/>
      <c r="D344" s="73"/>
      <c r="E344" s="73"/>
      <c r="F344" s="73"/>
      <c r="G344" s="74"/>
      <c r="H344" s="73"/>
    </row>
    <row r="346" spans="1:8" x14ac:dyDescent="0.25">
      <c r="A346" s="71"/>
      <c r="B346" s="71"/>
      <c r="C346" s="71"/>
      <c r="D346" s="71"/>
      <c r="E346" s="71"/>
      <c r="F346" s="71"/>
      <c r="G346" s="71"/>
      <c r="H346" s="71"/>
    </row>
    <row r="347" spans="1:8" x14ac:dyDescent="0.25">
      <c r="A347" s="71"/>
      <c r="B347" s="71"/>
      <c r="C347" s="71"/>
      <c r="D347" s="71"/>
      <c r="E347" s="71"/>
      <c r="F347" s="71"/>
      <c r="G347" s="71"/>
      <c r="H347" s="71"/>
    </row>
    <row r="348" spans="1:8" x14ac:dyDescent="0.25">
      <c r="A348" s="71"/>
      <c r="B348" s="71"/>
      <c r="C348" s="71"/>
      <c r="D348" s="71"/>
      <c r="E348" s="71"/>
      <c r="F348" s="71"/>
      <c r="G348" s="72"/>
      <c r="H348" s="71"/>
    </row>
    <row r="350" spans="1:8" x14ac:dyDescent="0.25">
      <c r="A350" s="66"/>
      <c r="B350" s="66"/>
      <c r="C350" s="66"/>
      <c r="D350" s="66"/>
      <c r="E350" s="66"/>
      <c r="F350" s="66"/>
      <c r="G350" s="66"/>
      <c r="H350" s="66"/>
    </row>
    <row r="351" spans="1:8" x14ac:dyDescent="0.25">
      <c r="A351" s="66"/>
      <c r="B351" s="66"/>
      <c r="C351" s="66"/>
      <c r="D351" s="66"/>
      <c r="E351" s="66"/>
      <c r="F351" s="66"/>
      <c r="G351" s="66"/>
      <c r="H351" s="66"/>
    </row>
    <row r="352" spans="1:8" x14ac:dyDescent="0.25">
      <c r="A352" s="66"/>
      <c r="B352" s="66"/>
      <c r="C352" s="66"/>
      <c r="D352" s="66"/>
      <c r="E352" s="66"/>
      <c r="F352" s="66"/>
      <c r="G352" s="67"/>
      <c r="H352" s="66"/>
    </row>
  </sheetData>
  <pageMargins left="0.7" right="0.7" top="0.75" bottom="0.75" header="0.3" footer="0.3"/>
  <pageSetup scale="7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164"/>
  <sheetViews>
    <sheetView topLeftCell="A74" workbookViewId="0">
      <selection activeCell="A75" sqref="A75:I108"/>
    </sheetView>
  </sheetViews>
  <sheetFormatPr defaultColWidth="15.5703125" defaultRowHeight="15" x14ac:dyDescent="0.25"/>
  <cols>
    <col min="1" max="1" width="8" customWidth="1"/>
    <col min="2" max="2" width="27.7109375" bestFit="1" customWidth="1"/>
    <col min="3" max="4" width="11.140625" customWidth="1"/>
    <col min="5" max="5" width="11" bestFit="1" customWidth="1"/>
    <col min="6" max="6" width="10.28515625" customWidth="1"/>
    <col min="7" max="7" width="8.85546875" customWidth="1"/>
    <col min="8" max="8" width="9.5703125" bestFit="1" customWidth="1"/>
    <col min="9" max="9" width="16.28515625" style="8" bestFit="1" customWidth="1"/>
  </cols>
  <sheetData>
    <row r="1" spans="1:10" x14ac:dyDescent="0.25">
      <c r="A1" s="93" t="s">
        <v>15</v>
      </c>
      <c r="B1" s="93"/>
      <c r="C1" s="93"/>
      <c r="D1" s="93"/>
      <c r="E1" s="93"/>
      <c r="F1" s="93"/>
      <c r="G1" s="93"/>
      <c r="H1" s="93"/>
      <c r="I1" s="93"/>
      <c r="J1" s="60"/>
    </row>
    <row r="2" spans="1:10" x14ac:dyDescent="0.25">
      <c r="A2" s="93" t="s">
        <v>16</v>
      </c>
      <c r="B2" s="93"/>
      <c r="C2" s="93"/>
      <c r="D2" s="93"/>
      <c r="E2" s="93"/>
      <c r="F2" s="93"/>
      <c r="G2" s="93"/>
      <c r="H2" s="93"/>
      <c r="I2" s="93"/>
      <c r="J2" s="60"/>
    </row>
    <row r="3" spans="1:10" x14ac:dyDescent="0.25">
      <c r="A3" s="93" t="s">
        <v>73</v>
      </c>
      <c r="B3" s="93"/>
      <c r="C3" s="93"/>
      <c r="D3" s="93"/>
      <c r="E3" s="93"/>
      <c r="F3" s="93"/>
      <c r="G3" s="93"/>
      <c r="H3" s="93"/>
      <c r="I3" s="93"/>
      <c r="J3" s="60"/>
    </row>
    <row r="4" spans="1:10" x14ac:dyDescent="0.25">
      <c r="A4" s="93" t="s">
        <v>180</v>
      </c>
      <c r="B4" s="93"/>
      <c r="C4" s="93"/>
      <c r="D4" s="93"/>
      <c r="E4" s="93"/>
      <c r="F4" s="93"/>
      <c r="G4" s="93"/>
      <c r="H4" s="93"/>
      <c r="I4" s="93"/>
      <c r="J4" s="60"/>
    </row>
    <row r="5" spans="1:10" x14ac:dyDescent="0.25">
      <c r="A5" s="94" t="s">
        <v>275</v>
      </c>
      <c r="B5" s="93"/>
      <c r="C5" s="93"/>
      <c r="D5" s="93"/>
      <c r="E5" s="93"/>
      <c r="F5" s="93"/>
      <c r="G5" s="93"/>
      <c r="H5" s="93"/>
      <c r="I5" s="93"/>
    </row>
    <row r="6" spans="1:10" x14ac:dyDescent="0.25">
      <c r="A6" s="11"/>
      <c r="B6" s="11"/>
      <c r="C6" s="12"/>
      <c r="D6" s="12"/>
      <c r="E6" s="11"/>
      <c r="F6" s="11"/>
      <c r="G6" s="11"/>
      <c r="H6" s="11"/>
    </row>
    <row r="7" spans="1:10" x14ac:dyDescent="0.25">
      <c r="A7" s="63"/>
      <c r="B7" s="63"/>
      <c r="C7" s="63"/>
      <c r="D7" s="63"/>
      <c r="E7" s="63"/>
      <c r="F7" s="63"/>
      <c r="G7" s="63"/>
      <c r="H7" s="63"/>
      <c r="I7" s="63"/>
      <c r="J7" s="60"/>
    </row>
    <row r="8" spans="1:10" x14ac:dyDescent="0.25">
      <c r="A8" s="93" t="s">
        <v>17</v>
      </c>
      <c r="B8" s="93"/>
      <c r="C8" s="93" t="s">
        <v>18</v>
      </c>
      <c r="D8" s="93" t="s">
        <v>19</v>
      </c>
      <c r="E8" s="93"/>
      <c r="F8" s="93" t="s">
        <v>20</v>
      </c>
      <c r="G8" s="93" t="s">
        <v>21</v>
      </c>
      <c r="H8" s="93" t="s">
        <v>21</v>
      </c>
      <c r="I8" s="93" t="s">
        <v>18</v>
      </c>
      <c r="J8" s="60"/>
    </row>
    <row r="9" spans="1:10" x14ac:dyDescent="0.25">
      <c r="A9" s="93" t="s">
        <v>22</v>
      </c>
      <c r="B9" s="93" t="s">
        <v>23</v>
      </c>
      <c r="C9" s="93" t="s">
        <v>24</v>
      </c>
      <c r="D9" s="93" t="s">
        <v>24</v>
      </c>
      <c r="E9" s="93" t="s">
        <v>25</v>
      </c>
      <c r="F9" s="93" t="s">
        <v>26</v>
      </c>
      <c r="G9" s="93" t="s">
        <v>27</v>
      </c>
      <c r="H9" s="93" t="s">
        <v>28</v>
      </c>
      <c r="I9" s="93" t="s">
        <v>29</v>
      </c>
      <c r="J9" s="60"/>
    </row>
    <row r="10" spans="1:10" x14ac:dyDescent="0.25">
      <c r="A10" s="93" t="s">
        <v>30</v>
      </c>
      <c r="B10" s="93" t="s">
        <v>31</v>
      </c>
      <c r="C10" s="93" t="s">
        <v>32</v>
      </c>
      <c r="D10" s="93" t="s">
        <v>32</v>
      </c>
      <c r="E10" s="93" t="s">
        <v>33</v>
      </c>
      <c r="F10" s="93" t="s">
        <v>34</v>
      </c>
      <c r="G10" s="93" t="s">
        <v>30</v>
      </c>
      <c r="H10" s="93" t="s">
        <v>35</v>
      </c>
      <c r="I10" s="93" t="s">
        <v>33</v>
      </c>
    </row>
    <row r="11" spans="1:10" x14ac:dyDescent="0.25">
      <c r="A11" s="63"/>
      <c r="B11" s="63"/>
      <c r="C11" s="64"/>
      <c r="D11" s="64"/>
      <c r="E11" s="63"/>
      <c r="F11" s="63"/>
      <c r="G11" s="63"/>
      <c r="H11" s="63"/>
      <c r="I11" s="63"/>
      <c r="J11" s="60"/>
    </row>
    <row r="12" spans="1:10" x14ac:dyDescent="0.25">
      <c r="A12" s="93" t="s">
        <v>149</v>
      </c>
      <c r="B12" s="93" t="s">
        <v>137</v>
      </c>
      <c r="C12" s="95">
        <v>43770</v>
      </c>
      <c r="D12" s="95">
        <v>43770</v>
      </c>
      <c r="E12" s="93"/>
      <c r="F12" s="93"/>
      <c r="G12" s="93" t="s">
        <v>155</v>
      </c>
      <c r="H12" s="93" t="s">
        <v>150</v>
      </c>
      <c r="I12" s="93">
        <v>21459.52</v>
      </c>
      <c r="J12" s="60"/>
    </row>
    <row r="13" spans="1:10" x14ac:dyDescent="0.25">
      <c r="A13" s="93" t="s">
        <v>149</v>
      </c>
      <c r="B13" s="93" t="s">
        <v>221</v>
      </c>
      <c r="C13" s="95">
        <v>43773</v>
      </c>
      <c r="D13" s="95">
        <v>43773</v>
      </c>
      <c r="E13" s="93"/>
      <c r="F13" s="93"/>
      <c r="G13" s="93" t="s">
        <v>151</v>
      </c>
      <c r="H13" s="93" t="s">
        <v>150</v>
      </c>
      <c r="I13" s="93">
        <v>5652.3</v>
      </c>
      <c r="J13" s="60"/>
    </row>
    <row r="14" spans="1:10" x14ac:dyDescent="0.25">
      <c r="A14" s="93" t="s">
        <v>149</v>
      </c>
      <c r="B14" s="93" t="s">
        <v>221</v>
      </c>
      <c r="C14" s="95">
        <v>43774</v>
      </c>
      <c r="D14" s="95">
        <v>43774</v>
      </c>
      <c r="E14" s="93"/>
      <c r="F14" s="93"/>
      <c r="G14" s="93" t="s">
        <v>151</v>
      </c>
      <c r="H14" s="93" t="s">
        <v>150</v>
      </c>
      <c r="I14" s="93">
        <v>5726.3</v>
      </c>
      <c r="J14" s="60"/>
    </row>
    <row r="15" spans="1:10" x14ac:dyDescent="0.25">
      <c r="A15" s="93" t="s">
        <v>149</v>
      </c>
      <c r="B15" s="93" t="s">
        <v>221</v>
      </c>
      <c r="C15" s="95">
        <v>43774</v>
      </c>
      <c r="D15" s="95">
        <v>43774</v>
      </c>
      <c r="E15" s="93"/>
      <c r="F15" s="93"/>
      <c r="G15" s="93" t="s">
        <v>151</v>
      </c>
      <c r="H15" s="93" t="s">
        <v>150</v>
      </c>
      <c r="I15" s="93">
        <v>6454.5</v>
      </c>
      <c r="J15" s="60"/>
    </row>
    <row r="16" spans="1:10" x14ac:dyDescent="0.25">
      <c r="A16" s="93" t="s">
        <v>149</v>
      </c>
      <c r="B16" s="93" t="s">
        <v>135</v>
      </c>
      <c r="C16" s="95">
        <v>43776</v>
      </c>
      <c r="D16" s="95">
        <v>43776</v>
      </c>
      <c r="E16" s="93"/>
      <c r="F16" s="93"/>
      <c r="G16" s="93" t="s">
        <v>154</v>
      </c>
      <c r="H16" s="93" t="s">
        <v>152</v>
      </c>
      <c r="I16" s="93">
        <v>167.79</v>
      </c>
      <c r="J16" s="60"/>
    </row>
    <row r="17" spans="1:9" x14ac:dyDescent="0.25">
      <c r="A17" s="93" t="s">
        <v>149</v>
      </c>
      <c r="B17" s="93" t="s">
        <v>245</v>
      </c>
      <c r="C17" s="95">
        <v>43776</v>
      </c>
      <c r="D17" s="95">
        <v>43776</v>
      </c>
      <c r="E17" s="93"/>
      <c r="F17" s="93"/>
      <c r="G17" s="93" t="s">
        <v>154</v>
      </c>
      <c r="H17" s="93" t="s">
        <v>152</v>
      </c>
      <c r="I17" s="93">
        <v>12418.5</v>
      </c>
    </row>
    <row r="18" spans="1:9" x14ac:dyDescent="0.25">
      <c r="A18" s="93" t="s">
        <v>149</v>
      </c>
      <c r="B18" s="93" t="s">
        <v>193</v>
      </c>
      <c r="C18" s="95">
        <v>43776</v>
      </c>
      <c r="D18" s="95">
        <v>43776</v>
      </c>
      <c r="E18" s="93"/>
      <c r="F18" s="93"/>
      <c r="G18" s="93" t="s">
        <v>155</v>
      </c>
      <c r="H18" s="93" t="s">
        <v>152</v>
      </c>
      <c r="I18" s="93">
        <v>9072.5</v>
      </c>
    </row>
    <row r="19" spans="1:9" x14ac:dyDescent="0.25">
      <c r="A19" s="93" t="s">
        <v>149</v>
      </c>
      <c r="B19" s="93" t="s">
        <v>211</v>
      </c>
      <c r="C19" s="95">
        <v>43776</v>
      </c>
      <c r="D19" s="95">
        <v>43776</v>
      </c>
      <c r="E19" s="93"/>
      <c r="F19" s="93"/>
      <c r="G19" s="93" t="s">
        <v>157</v>
      </c>
      <c r="H19" s="93" t="s">
        <v>152</v>
      </c>
      <c r="I19" s="93">
        <v>34794</v>
      </c>
    </row>
    <row r="20" spans="1:9" x14ac:dyDescent="0.25">
      <c r="A20" s="93" t="s">
        <v>149</v>
      </c>
      <c r="B20" s="93" t="s">
        <v>226</v>
      </c>
      <c r="C20" s="95">
        <v>43776</v>
      </c>
      <c r="D20" s="95">
        <v>43776</v>
      </c>
      <c r="E20" s="93"/>
      <c r="F20" s="93"/>
      <c r="G20" s="93" t="s">
        <v>228</v>
      </c>
      <c r="H20" s="93" t="s">
        <v>152</v>
      </c>
      <c r="I20" s="93">
        <v>41381.839999900003</v>
      </c>
    </row>
    <row r="21" spans="1:9" x14ac:dyDescent="0.25">
      <c r="A21" s="93" t="s">
        <v>149</v>
      </c>
      <c r="B21" s="93" t="s">
        <v>234</v>
      </c>
      <c r="C21" s="95">
        <v>43776</v>
      </c>
      <c r="D21" s="95">
        <v>43776</v>
      </c>
      <c r="E21" s="93"/>
      <c r="F21" s="93"/>
      <c r="G21" s="93" t="s">
        <v>147</v>
      </c>
      <c r="H21" s="93" t="s">
        <v>152</v>
      </c>
      <c r="I21" s="93">
        <v>14675</v>
      </c>
    </row>
    <row r="22" spans="1:9" x14ac:dyDescent="0.25">
      <c r="A22" s="93" t="s">
        <v>153</v>
      </c>
      <c r="B22" s="93" t="s">
        <v>90</v>
      </c>
      <c r="C22" s="95">
        <v>43776</v>
      </c>
      <c r="D22" s="95">
        <v>43780</v>
      </c>
      <c r="E22" s="93">
        <v>3400</v>
      </c>
      <c r="F22" s="93"/>
      <c r="G22" s="93" t="s">
        <v>151</v>
      </c>
      <c r="H22" s="93" t="s">
        <v>152</v>
      </c>
      <c r="I22" s="93">
        <v>38869.43</v>
      </c>
    </row>
    <row r="23" spans="1:9" x14ac:dyDescent="0.25">
      <c r="A23" s="93" t="s">
        <v>153</v>
      </c>
      <c r="B23" s="93" t="s">
        <v>212</v>
      </c>
      <c r="C23" s="95">
        <v>43776</v>
      </c>
      <c r="D23" s="95">
        <v>43780</v>
      </c>
      <c r="E23" s="93">
        <v>35400</v>
      </c>
      <c r="F23" s="93"/>
      <c r="G23" s="93" t="s">
        <v>148</v>
      </c>
      <c r="H23" s="93" t="s">
        <v>152</v>
      </c>
      <c r="I23" s="93">
        <v>105777.64</v>
      </c>
    </row>
    <row r="24" spans="1:9" x14ac:dyDescent="0.25">
      <c r="A24" s="93" t="s">
        <v>153</v>
      </c>
      <c r="B24" s="93" t="s">
        <v>209</v>
      </c>
      <c r="C24" s="95">
        <v>43776</v>
      </c>
      <c r="D24" s="95">
        <v>43780</v>
      </c>
      <c r="E24" s="93">
        <v>1600</v>
      </c>
      <c r="F24" s="93"/>
      <c r="G24" s="93" t="s">
        <v>158</v>
      </c>
      <c r="H24" s="93" t="s">
        <v>152</v>
      </c>
      <c r="I24" s="93">
        <v>6924037</v>
      </c>
    </row>
    <row r="25" spans="1:9" x14ac:dyDescent="0.25">
      <c r="A25" s="93" t="s">
        <v>153</v>
      </c>
      <c r="B25" s="93" t="s">
        <v>95</v>
      </c>
      <c r="C25" s="95">
        <v>43776</v>
      </c>
      <c r="D25" s="95">
        <v>43780</v>
      </c>
      <c r="E25" s="93">
        <v>1900</v>
      </c>
      <c r="F25" s="93"/>
      <c r="G25" s="93" t="s">
        <v>158</v>
      </c>
      <c r="H25" s="93" t="s">
        <v>152</v>
      </c>
      <c r="I25" s="93">
        <v>4702298</v>
      </c>
    </row>
    <row r="26" spans="1:9" x14ac:dyDescent="0.25">
      <c r="A26" s="93" t="s">
        <v>153</v>
      </c>
      <c r="B26" s="93" t="s">
        <v>208</v>
      </c>
      <c r="C26" s="95">
        <v>43776</v>
      </c>
      <c r="D26" s="95">
        <v>43780</v>
      </c>
      <c r="E26" s="93">
        <v>8000</v>
      </c>
      <c r="F26" s="93"/>
      <c r="G26" s="93" t="s">
        <v>148</v>
      </c>
      <c r="H26" s="93" t="s">
        <v>152</v>
      </c>
      <c r="I26" s="93">
        <v>61713.93</v>
      </c>
    </row>
    <row r="27" spans="1:9" x14ac:dyDescent="0.25">
      <c r="A27" s="93" t="s">
        <v>156</v>
      </c>
      <c r="B27" s="93" t="s">
        <v>257</v>
      </c>
      <c r="C27" s="95">
        <v>43776</v>
      </c>
      <c r="D27" s="95">
        <v>43781</v>
      </c>
      <c r="E27" s="93">
        <v>5000</v>
      </c>
      <c r="F27" s="93"/>
      <c r="G27" s="93" t="s">
        <v>155</v>
      </c>
      <c r="H27" s="93" t="s">
        <v>152</v>
      </c>
      <c r="I27" s="93">
        <v>196289</v>
      </c>
    </row>
    <row r="28" spans="1:9" x14ac:dyDescent="0.25">
      <c r="A28" s="93" t="s">
        <v>153</v>
      </c>
      <c r="B28" s="93" t="s">
        <v>85</v>
      </c>
      <c r="C28" s="95">
        <v>43776</v>
      </c>
      <c r="D28" s="95">
        <v>43780</v>
      </c>
      <c r="E28" s="93">
        <v>3000</v>
      </c>
      <c r="F28" s="93"/>
      <c r="G28" s="93" t="s">
        <v>148</v>
      </c>
      <c r="H28" s="93" t="s">
        <v>152</v>
      </c>
      <c r="I28" s="93">
        <v>55237.17</v>
      </c>
    </row>
    <row r="29" spans="1:9" x14ac:dyDescent="0.25">
      <c r="A29" s="93" t="s">
        <v>156</v>
      </c>
      <c r="B29" s="93" t="s">
        <v>185</v>
      </c>
      <c r="C29" s="95">
        <v>43776</v>
      </c>
      <c r="D29" s="95">
        <v>43780</v>
      </c>
      <c r="E29" s="93">
        <v>7500</v>
      </c>
      <c r="F29" s="93"/>
      <c r="G29" s="93" t="s">
        <v>148</v>
      </c>
      <c r="H29" s="93" t="s">
        <v>152</v>
      </c>
      <c r="I29" s="93">
        <v>174123.62</v>
      </c>
    </row>
    <row r="30" spans="1:9" x14ac:dyDescent="0.25">
      <c r="A30" s="93" t="s">
        <v>153</v>
      </c>
      <c r="B30" s="93" t="s">
        <v>213</v>
      </c>
      <c r="C30" s="95">
        <v>43776</v>
      </c>
      <c r="D30" s="95">
        <v>43780</v>
      </c>
      <c r="E30" s="93">
        <v>2300</v>
      </c>
      <c r="F30" s="93"/>
      <c r="G30" s="93" t="s">
        <v>148</v>
      </c>
      <c r="H30" s="93" t="s">
        <v>152</v>
      </c>
      <c r="I30" s="93">
        <v>161908.79999999999</v>
      </c>
    </row>
    <row r="31" spans="1:9" x14ac:dyDescent="0.25">
      <c r="A31" s="93" t="s">
        <v>156</v>
      </c>
      <c r="B31" s="93" t="s">
        <v>250</v>
      </c>
      <c r="C31" s="95">
        <v>43776</v>
      </c>
      <c r="D31" s="95">
        <v>43780</v>
      </c>
      <c r="E31" s="93">
        <v>12200</v>
      </c>
      <c r="F31" s="93"/>
      <c r="G31" s="93" t="s">
        <v>192</v>
      </c>
      <c r="H31" s="93" t="s">
        <v>152</v>
      </c>
      <c r="I31" s="93">
        <v>244407.6</v>
      </c>
    </row>
    <row r="32" spans="1:9" x14ac:dyDescent="0.25">
      <c r="A32" s="93" t="s">
        <v>153</v>
      </c>
      <c r="B32" s="93" t="s">
        <v>98</v>
      </c>
      <c r="C32" s="95">
        <v>43776</v>
      </c>
      <c r="D32" s="95">
        <v>43780</v>
      </c>
      <c r="E32" s="93">
        <v>3283</v>
      </c>
      <c r="F32" s="93"/>
      <c r="G32" s="93" t="s">
        <v>192</v>
      </c>
      <c r="H32" s="93" t="s">
        <v>152</v>
      </c>
      <c r="I32" s="93">
        <v>13727.89</v>
      </c>
    </row>
    <row r="33" spans="1:9" x14ac:dyDescent="0.25">
      <c r="A33" s="93" t="s">
        <v>153</v>
      </c>
      <c r="B33" s="93" t="s">
        <v>207</v>
      </c>
      <c r="C33" s="95">
        <v>43776</v>
      </c>
      <c r="D33" s="95">
        <v>43780</v>
      </c>
      <c r="E33" s="93">
        <v>64900</v>
      </c>
      <c r="F33" s="93"/>
      <c r="G33" s="93" t="s">
        <v>157</v>
      </c>
      <c r="H33" s="93" t="s">
        <v>152</v>
      </c>
      <c r="I33" s="93">
        <v>611814.1</v>
      </c>
    </row>
    <row r="34" spans="1:9" x14ac:dyDescent="0.25">
      <c r="A34" s="93" t="s">
        <v>153</v>
      </c>
      <c r="B34" s="93" t="s">
        <v>81</v>
      </c>
      <c r="C34" s="95">
        <v>43776</v>
      </c>
      <c r="D34" s="95">
        <v>43781</v>
      </c>
      <c r="E34" s="93">
        <v>1900</v>
      </c>
      <c r="F34" s="93"/>
      <c r="G34" s="93" t="s">
        <v>155</v>
      </c>
      <c r="H34" s="93" t="s">
        <v>152</v>
      </c>
      <c r="I34" s="93">
        <v>62462.31</v>
      </c>
    </row>
    <row r="35" spans="1:9" x14ac:dyDescent="0.25">
      <c r="A35" s="93" t="s">
        <v>156</v>
      </c>
      <c r="B35" s="93" t="s">
        <v>87</v>
      </c>
      <c r="C35" s="95">
        <v>43776</v>
      </c>
      <c r="D35" s="95">
        <v>43780</v>
      </c>
      <c r="E35" s="93">
        <v>500</v>
      </c>
      <c r="F35" s="93"/>
      <c r="G35" s="93" t="s">
        <v>148</v>
      </c>
      <c r="H35" s="93" t="s">
        <v>152</v>
      </c>
      <c r="I35" s="93">
        <v>42573.919999999998</v>
      </c>
    </row>
    <row r="36" spans="1:9" x14ac:dyDescent="0.25">
      <c r="A36" s="93" t="s">
        <v>156</v>
      </c>
      <c r="B36" s="93" t="s">
        <v>242</v>
      </c>
      <c r="C36" s="95">
        <v>43776</v>
      </c>
      <c r="D36" s="95">
        <v>43781</v>
      </c>
      <c r="E36" s="93">
        <v>47200</v>
      </c>
      <c r="F36" s="93"/>
      <c r="G36" s="93" t="s">
        <v>154</v>
      </c>
      <c r="H36" s="93" t="s">
        <v>152</v>
      </c>
      <c r="I36" s="93">
        <v>266515.44</v>
      </c>
    </row>
    <row r="37" spans="1:9" x14ac:dyDescent="0.25">
      <c r="A37" s="93" t="s">
        <v>156</v>
      </c>
      <c r="B37" s="93" t="s">
        <v>273</v>
      </c>
      <c r="C37" s="95">
        <v>43776</v>
      </c>
      <c r="D37" s="95">
        <v>43780</v>
      </c>
      <c r="E37" s="93">
        <v>8400</v>
      </c>
      <c r="F37" s="93"/>
      <c r="G37" s="93" t="s">
        <v>276</v>
      </c>
      <c r="H37" s="93" t="s">
        <v>152</v>
      </c>
      <c r="I37" s="93">
        <v>4269805.08</v>
      </c>
    </row>
    <row r="38" spans="1:9" x14ac:dyDescent="0.25">
      <c r="A38" s="93" t="s">
        <v>153</v>
      </c>
      <c r="B38" s="93" t="s">
        <v>214</v>
      </c>
      <c r="C38" s="95">
        <v>43776</v>
      </c>
      <c r="D38" s="95">
        <v>43780</v>
      </c>
      <c r="E38" s="93">
        <v>2600</v>
      </c>
      <c r="F38" s="93"/>
      <c r="G38" s="93" t="s">
        <v>158</v>
      </c>
      <c r="H38" s="93" t="s">
        <v>152</v>
      </c>
      <c r="I38" s="93">
        <v>5998220</v>
      </c>
    </row>
    <row r="39" spans="1:9" x14ac:dyDescent="0.25">
      <c r="A39" s="93" t="s">
        <v>153</v>
      </c>
      <c r="B39" s="93" t="s">
        <v>175</v>
      </c>
      <c r="C39" s="95">
        <v>43776</v>
      </c>
      <c r="D39" s="95">
        <v>43780</v>
      </c>
      <c r="E39" s="93">
        <v>8100</v>
      </c>
      <c r="F39" s="93"/>
      <c r="G39" s="93" t="s">
        <v>158</v>
      </c>
      <c r="H39" s="93" t="s">
        <v>152</v>
      </c>
      <c r="I39" s="93">
        <v>8746094</v>
      </c>
    </row>
    <row r="40" spans="1:9" x14ac:dyDescent="0.25">
      <c r="A40" s="93" t="s">
        <v>153</v>
      </c>
      <c r="B40" s="93" t="s">
        <v>74</v>
      </c>
      <c r="C40" s="95">
        <v>43776</v>
      </c>
      <c r="D40" s="95">
        <v>43780</v>
      </c>
      <c r="E40" s="93">
        <v>1800</v>
      </c>
      <c r="F40" s="93"/>
      <c r="G40" s="93" t="s">
        <v>154</v>
      </c>
      <c r="H40" s="93" t="s">
        <v>152</v>
      </c>
      <c r="I40" s="93">
        <v>104231.77</v>
      </c>
    </row>
    <row r="41" spans="1:9" x14ac:dyDescent="0.25">
      <c r="A41" s="93" t="s">
        <v>153</v>
      </c>
      <c r="B41" s="93" t="s">
        <v>173</v>
      </c>
      <c r="C41" s="95">
        <v>43776</v>
      </c>
      <c r="D41" s="95">
        <v>43780</v>
      </c>
      <c r="E41" s="93">
        <v>3300</v>
      </c>
      <c r="F41" s="93"/>
      <c r="G41" s="93" t="s">
        <v>154</v>
      </c>
      <c r="H41" s="93" t="s">
        <v>152</v>
      </c>
      <c r="I41" s="93">
        <v>105431.11</v>
      </c>
    </row>
    <row r="42" spans="1:9" x14ac:dyDescent="0.25">
      <c r="A42" s="93" t="s">
        <v>156</v>
      </c>
      <c r="B42" s="93" t="s">
        <v>233</v>
      </c>
      <c r="C42" s="95">
        <v>43776</v>
      </c>
      <c r="D42" s="95">
        <v>43780</v>
      </c>
      <c r="E42" s="93">
        <v>24100</v>
      </c>
      <c r="F42" s="93"/>
      <c r="G42" s="93" t="s">
        <v>158</v>
      </c>
      <c r="H42" s="93" t="s">
        <v>152</v>
      </c>
      <c r="I42" s="93">
        <v>36865484</v>
      </c>
    </row>
    <row r="43" spans="1:9" x14ac:dyDescent="0.25">
      <c r="A43" s="93" t="s">
        <v>153</v>
      </c>
      <c r="B43" s="93" t="s">
        <v>186</v>
      </c>
      <c r="C43" s="95">
        <v>43776</v>
      </c>
      <c r="D43" s="95">
        <v>43780</v>
      </c>
      <c r="E43" s="93">
        <v>14300</v>
      </c>
      <c r="F43" s="93"/>
      <c r="G43" s="93" t="s">
        <v>158</v>
      </c>
      <c r="H43" s="93" t="s">
        <v>152</v>
      </c>
      <c r="I43" s="93">
        <v>11171256</v>
      </c>
    </row>
    <row r="44" spans="1:9" x14ac:dyDescent="0.25">
      <c r="A44" s="93" t="s">
        <v>153</v>
      </c>
      <c r="B44" s="93" t="s">
        <v>190</v>
      </c>
      <c r="C44" s="95">
        <v>43776</v>
      </c>
      <c r="D44" s="95">
        <v>43780</v>
      </c>
      <c r="E44" s="93">
        <v>16800</v>
      </c>
      <c r="F44" s="93"/>
      <c r="G44" s="93" t="s">
        <v>158</v>
      </c>
      <c r="H44" s="93" t="s">
        <v>152</v>
      </c>
      <c r="I44" s="93">
        <v>14691075</v>
      </c>
    </row>
    <row r="45" spans="1:9" x14ac:dyDescent="0.25">
      <c r="A45" s="93" t="s">
        <v>153</v>
      </c>
      <c r="B45" s="93" t="s">
        <v>182</v>
      </c>
      <c r="C45" s="95">
        <v>43776</v>
      </c>
      <c r="D45" s="95">
        <v>43780</v>
      </c>
      <c r="E45" s="93">
        <v>22200</v>
      </c>
      <c r="F45" s="93"/>
      <c r="G45" s="93" t="s">
        <v>158</v>
      </c>
      <c r="H45" s="93" t="s">
        <v>152</v>
      </c>
      <c r="I45" s="93">
        <v>29460298</v>
      </c>
    </row>
    <row r="46" spans="1:9" x14ac:dyDescent="0.25">
      <c r="A46" s="93" t="s">
        <v>153</v>
      </c>
      <c r="B46" s="93" t="s">
        <v>237</v>
      </c>
      <c r="C46" s="95">
        <v>43776</v>
      </c>
      <c r="D46" s="95">
        <v>43780</v>
      </c>
      <c r="E46" s="93">
        <v>6000</v>
      </c>
      <c r="F46" s="93"/>
      <c r="G46" s="93" t="s">
        <v>158</v>
      </c>
      <c r="H46" s="93" t="s">
        <v>152</v>
      </c>
      <c r="I46" s="93">
        <v>11384641</v>
      </c>
    </row>
    <row r="47" spans="1:9" x14ac:dyDescent="0.25">
      <c r="A47" s="93" t="s">
        <v>153</v>
      </c>
      <c r="B47" s="93" t="s">
        <v>241</v>
      </c>
      <c r="C47" s="95">
        <v>43776</v>
      </c>
      <c r="D47" s="95">
        <v>43780</v>
      </c>
      <c r="E47" s="93">
        <v>31400</v>
      </c>
      <c r="F47" s="93"/>
      <c r="G47" s="93" t="s">
        <v>148</v>
      </c>
      <c r="H47" s="93" t="s">
        <v>152</v>
      </c>
      <c r="I47" s="93">
        <v>135552.94</v>
      </c>
    </row>
    <row r="48" spans="1:9" x14ac:dyDescent="0.25">
      <c r="A48" s="93" t="s">
        <v>156</v>
      </c>
      <c r="B48" s="93" t="s">
        <v>268</v>
      </c>
      <c r="C48" s="95">
        <v>43776</v>
      </c>
      <c r="D48" s="95">
        <v>43780</v>
      </c>
      <c r="E48" s="93">
        <v>41100</v>
      </c>
      <c r="F48" s="93"/>
      <c r="G48" s="93" t="s">
        <v>158</v>
      </c>
      <c r="H48" s="93" t="s">
        <v>152</v>
      </c>
      <c r="I48" s="93">
        <v>65603722</v>
      </c>
    </row>
    <row r="49" spans="1:9" x14ac:dyDescent="0.25">
      <c r="A49" s="93" t="s">
        <v>156</v>
      </c>
      <c r="B49" s="93" t="s">
        <v>262</v>
      </c>
      <c r="C49" s="95">
        <v>43776</v>
      </c>
      <c r="D49" s="95">
        <v>43780</v>
      </c>
      <c r="E49" s="93">
        <v>4300</v>
      </c>
      <c r="F49" s="93"/>
      <c r="G49" s="93" t="s">
        <v>148</v>
      </c>
      <c r="H49" s="93" t="s">
        <v>152</v>
      </c>
      <c r="I49" s="93">
        <v>173515.17</v>
      </c>
    </row>
    <row r="50" spans="1:9" x14ac:dyDescent="0.25">
      <c r="A50" s="93" t="s">
        <v>156</v>
      </c>
      <c r="B50" s="93" t="s">
        <v>101</v>
      </c>
      <c r="C50" s="95">
        <v>43776</v>
      </c>
      <c r="D50" s="95">
        <v>43780</v>
      </c>
      <c r="E50" s="93">
        <v>5700</v>
      </c>
      <c r="F50" s="93"/>
      <c r="G50" s="93" t="s">
        <v>147</v>
      </c>
      <c r="H50" s="93" t="s">
        <v>152</v>
      </c>
      <c r="I50" s="93">
        <v>63241.9</v>
      </c>
    </row>
    <row r="51" spans="1:9" x14ac:dyDescent="0.25">
      <c r="A51" s="93" t="s">
        <v>156</v>
      </c>
      <c r="B51" s="93" t="s">
        <v>244</v>
      </c>
      <c r="C51" s="95">
        <v>43776</v>
      </c>
      <c r="D51" s="95">
        <v>43780</v>
      </c>
      <c r="E51" s="93">
        <v>3900</v>
      </c>
      <c r="F51" s="93"/>
      <c r="G51" s="93" t="s">
        <v>148</v>
      </c>
      <c r="H51" s="93" t="s">
        <v>152</v>
      </c>
      <c r="I51" s="93">
        <v>94470.03</v>
      </c>
    </row>
    <row r="52" spans="1:9" x14ac:dyDescent="0.25">
      <c r="A52" s="93" t="s">
        <v>153</v>
      </c>
      <c r="B52" s="93" t="s">
        <v>236</v>
      </c>
      <c r="C52" s="95">
        <v>43776</v>
      </c>
      <c r="D52" s="95">
        <v>43780</v>
      </c>
      <c r="E52" s="93">
        <v>2100</v>
      </c>
      <c r="F52" s="93"/>
      <c r="G52" s="93" t="s">
        <v>148</v>
      </c>
      <c r="H52" s="93" t="s">
        <v>152</v>
      </c>
      <c r="I52" s="93">
        <v>145740.26999999999</v>
      </c>
    </row>
    <row r="53" spans="1:9" x14ac:dyDescent="0.25">
      <c r="A53" s="93" t="s">
        <v>153</v>
      </c>
      <c r="B53" s="93" t="s">
        <v>229</v>
      </c>
      <c r="C53" s="95">
        <v>43776</v>
      </c>
      <c r="D53" s="95">
        <v>43781</v>
      </c>
      <c r="E53" s="93">
        <v>1900</v>
      </c>
      <c r="F53" s="93"/>
      <c r="G53" s="93" t="s">
        <v>155</v>
      </c>
      <c r="H53" s="93" t="s">
        <v>152</v>
      </c>
      <c r="I53" s="93">
        <v>61450.94</v>
      </c>
    </row>
    <row r="54" spans="1:9" x14ac:dyDescent="0.25">
      <c r="A54" s="93" t="s">
        <v>153</v>
      </c>
      <c r="B54" s="93" t="s">
        <v>201</v>
      </c>
      <c r="C54" s="95">
        <v>43776</v>
      </c>
      <c r="D54" s="95">
        <v>43780</v>
      </c>
      <c r="E54" s="93">
        <v>1800</v>
      </c>
      <c r="F54" s="93"/>
      <c r="G54" s="93" t="s">
        <v>148</v>
      </c>
      <c r="H54" s="93" t="s">
        <v>152</v>
      </c>
      <c r="I54" s="93">
        <v>83764.479999999996</v>
      </c>
    </row>
    <row r="55" spans="1:9" x14ac:dyDescent="0.25">
      <c r="A55" s="93" t="s">
        <v>153</v>
      </c>
      <c r="B55" s="93" t="s">
        <v>191</v>
      </c>
      <c r="C55" s="95">
        <v>43776</v>
      </c>
      <c r="D55" s="95">
        <v>43780</v>
      </c>
      <c r="E55" s="93">
        <v>23800</v>
      </c>
      <c r="F55" s="93"/>
      <c r="G55" s="93" t="s">
        <v>147</v>
      </c>
      <c r="H55" s="93" t="s">
        <v>152</v>
      </c>
      <c r="I55" s="93">
        <v>79270.649999999994</v>
      </c>
    </row>
    <row r="56" spans="1:9" x14ac:dyDescent="0.25">
      <c r="A56" s="93" t="s">
        <v>153</v>
      </c>
      <c r="B56" s="93" t="s">
        <v>92</v>
      </c>
      <c r="C56" s="95">
        <v>43776</v>
      </c>
      <c r="D56" s="95">
        <v>43780</v>
      </c>
      <c r="E56" s="93">
        <v>65000</v>
      </c>
      <c r="F56" s="93"/>
      <c r="G56" s="93" t="s">
        <v>228</v>
      </c>
      <c r="H56" s="93" t="s">
        <v>152</v>
      </c>
      <c r="I56" s="93">
        <v>1636839.08</v>
      </c>
    </row>
    <row r="57" spans="1:9" x14ac:dyDescent="0.25">
      <c r="A57" s="93" t="s">
        <v>156</v>
      </c>
      <c r="B57" s="93" t="s">
        <v>166</v>
      </c>
      <c r="C57" s="95">
        <v>43776</v>
      </c>
      <c r="D57" s="95">
        <v>43780</v>
      </c>
      <c r="E57" s="93">
        <v>14000</v>
      </c>
      <c r="F57" s="93"/>
      <c r="G57" s="93" t="s">
        <v>228</v>
      </c>
      <c r="H57" s="93" t="s">
        <v>152</v>
      </c>
      <c r="I57" s="93">
        <v>694543.51</v>
      </c>
    </row>
    <row r="58" spans="1:9" x14ac:dyDescent="0.25">
      <c r="A58" s="93" t="s">
        <v>156</v>
      </c>
      <c r="B58" s="93" t="s">
        <v>176</v>
      </c>
      <c r="C58" s="95">
        <v>43776</v>
      </c>
      <c r="D58" s="95">
        <v>43777</v>
      </c>
      <c r="E58" s="93">
        <v>230680</v>
      </c>
      <c r="F58" s="93"/>
      <c r="G58" s="93" t="s">
        <v>148</v>
      </c>
      <c r="H58" s="93" t="s">
        <v>152</v>
      </c>
      <c r="I58" s="93">
        <v>133115.97</v>
      </c>
    </row>
    <row r="59" spans="1:9" x14ac:dyDescent="0.25">
      <c r="A59" s="93" t="s">
        <v>156</v>
      </c>
      <c r="B59" s="93" t="s">
        <v>161</v>
      </c>
      <c r="C59" s="95">
        <v>43776</v>
      </c>
      <c r="D59" s="95">
        <v>43777</v>
      </c>
      <c r="E59" s="93">
        <v>8562780</v>
      </c>
      <c r="F59" s="93"/>
      <c r="G59" s="93" t="s">
        <v>228</v>
      </c>
      <c r="H59" s="93" t="s">
        <v>152</v>
      </c>
      <c r="I59" s="93">
        <v>612933</v>
      </c>
    </row>
    <row r="60" spans="1:9" x14ac:dyDescent="0.25">
      <c r="A60" s="93" t="s">
        <v>153</v>
      </c>
      <c r="B60" s="93" t="s">
        <v>159</v>
      </c>
      <c r="C60" s="95">
        <v>43776</v>
      </c>
      <c r="D60" s="95">
        <v>43777</v>
      </c>
      <c r="E60" s="93">
        <v>700000</v>
      </c>
      <c r="F60" s="93"/>
      <c r="G60" s="93" t="s">
        <v>154</v>
      </c>
      <c r="H60" s="93" t="s">
        <v>152</v>
      </c>
      <c r="I60" s="93">
        <v>481563.6</v>
      </c>
    </row>
    <row r="61" spans="1:9" x14ac:dyDescent="0.25">
      <c r="A61" s="93" t="s">
        <v>156</v>
      </c>
      <c r="B61" s="93" t="s">
        <v>162</v>
      </c>
      <c r="C61" s="95">
        <v>43776</v>
      </c>
      <c r="D61" s="95">
        <v>43777</v>
      </c>
      <c r="E61" s="93">
        <v>4262335</v>
      </c>
      <c r="F61" s="93"/>
      <c r="G61" s="93" t="s">
        <v>154</v>
      </c>
      <c r="H61" s="93" t="s">
        <v>152</v>
      </c>
      <c r="I61" s="93">
        <v>442802.37</v>
      </c>
    </row>
    <row r="62" spans="1:9" x14ac:dyDescent="0.25">
      <c r="A62" s="93" t="s">
        <v>217</v>
      </c>
      <c r="B62" s="93" t="s">
        <v>273</v>
      </c>
      <c r="C62" s="95">
        <v>43777</v>
      </c>
      <c r="D62" s="95">
        <v>43783</v>
      </c>
      <c r="E62" s="93"/>
      <c r="F62" s="93"/>
      <c r="G62" s="93" t="s">
        <v>276</v>
      </c>
      <c r="H62" s="93" t="s">
        <v>218</v>
      </c>
      <c r="I62" s="93">
        <v>33600</v>
      </c>
    </row>
    <row r="63" spans="1:9" x14ac:dyDescent="0.25">
      <c r="A63" s="93" t="s">
        <v>149</v>
      </c>
      <c r="B63" s="93" t="s">
        <v>137</v>
      </c>
      <c r="C63" s="95">
        <v>43781</v>
      </c>
      <c r="D63" s="95">
        <v>43781</v>
      </c>
      <c r="E63" s="93"/>
      <c r="F63" s="93"/>
      <c r="G63" s="93" t="s">
        <v>155</v>
      </c>
      <c r="H63" s="93" t="s">
        <v>150</v>
      </c>
      <c r="I63" s="93">
        <v>2600</v>
      </c>
    </row>
    <row r="64" spans="1:9" x14ac:dyDescent="0.25">
      <c r="A64" s="93" t="s">
        <v>153</v>
      </c>
      <c r="B64" s="93" t="s">
        <v>160</v>
      </c>
      <c r="C64" s="95">
        <v>43782</v>
      </c>
      <c r="D64" s="95">
        <v>43784</v>
      </c>
      <c r="E64" s="93">
        <v>50000</v>
      </c>
      <c r="F64" s="93"/>
      <c r="G64" s="93" t="s">
        <v>154</v>
      </c>
      <c r="H64" s="93" t="s">
        <v>152</v>
      </c>
      <c r="I64" s="93">
        <v>37707.68</v>
      </c>
    </row>
    <row r="65" spans="1:9" x14ac:dyDescent="0.25">
      <c r="A65" s="93" t="s">
        <v>149</v>
      </c>
      <c r="B65" s="93" t="s">
        <v>277</v>
      </c>
      <c r="C65" s="95">
        <v>43783</v>
      </c>
      <c r="D65" s="95">
        <v>43783</v>
      </c>
      <c r="E65" s="93"/>
      <c r="F65" s="93"/>
      <c r="G65" s="93" t="s">
        <v>276</v>
      </c>
      <c r="H65" s="93" t="s">
        <v>150</v>
      </c>
      <c r="I65" s="93">
        <v>33600</v>
      </c>
    </row>
    <row r="66" spans="1:9" x14ac:dyDescent="0.25">
      <c r="A66" s="93" t="s">
        <v>217</v>
      </c>
      <c r="B66" s="93" t="s">
        <v>278</v>
      </c>
      <c r="C66" s="95">
        <v>43783</v>
      </c>
      <c r="D66" s="95">
        <v>43817</v>
      </c>
      <c r="E66" s="93"/>
      <c r="F66" s="93"/>
      <c r="G66" s="93" t="s">
        <v>154</v>
      </c>
      <c r="H66" s="93" t="s">
        <v>218</v>
      </c>
      <c r="I66" s="93">
        <v>5113.6000000000004</v>
      </c>
    </row>
    <row r="67" spans="1:9" x14ac:dyDescent="0.25">
      <c r="A67" s="93" t="s">
        <v>217</v>
      </c>
      <c r="B67" s="93" t="s">
        <v>278</v>
      </c>
      <c r="C67" s="95">
        <v>43783</v>
      </c>
      <c r="D67" s="95">
        <v>46022</v>
      </c>
      <c r="E67" s="93"/>
      <c r="F67" s="93"/>
      <c r="G67" s="93" t="s">
        <v>154</v>
      </c>
      <c r="H67" s="93" t="s">
        <v>279</v>
      </c>
      <c r="I67" s="93">
        <v>902.4</v>
      </c>
    </row>
    <row r="68" spans="1:9" x14ac:dyDescent="0.25">
      <c r="A68" s="93" t="s">
        <v>280</v>
      </c>
      <c r="B68" s="93" t="s">
        <v>70</v>
      </c>
      <c r="C68" s="95">
        <v>43788</v>
      </c>
      <c r="D68" s="95">
        <v>43788</v>
      </c>
      <c r="E68" s="93"/>
      <c r="F68" s="93"/>
      <c r="G68" s="93" t="s">
        <v>281</v>
      </c>
      <c r="H68" s="93" t="s">
        <v>282</v>
      </c>
      <c r="I68" s="93">
        <v>52465.56</v>
      </c>
    </row>
    <row r="69" spans="1:9" x14ac:dyDescent="0.25">
      <c r="A69" s="93" t="s">
        <v>149</v>
      </c>
      <c r="B69" s="93" t="s">
        <v>138</v>
      </c>
      <c r="C69" s="95">
        <v>43794</v>
      </c>
      <c r="D69" s="95">
        <v>43794</v>
      </c>
      <c r="E69" s="93"/>
      <c r="F69" s="93"/>
      <c r="G69" s="93" t="s">
        <v>148</v>
      </c>
      <c r="H69" s="93" t="s">
        <v>150</v>
      </c>
      <c r="I69" s="93">
        <v>1676.95</v>
      </c>
    </row>
    <row r="70" spans="1:9" x14ac:dyDescent="0.25">
      <c r="A70" s="93" t="s">
        <v>149</v>
      </c>
      <c r="B70" s="93" t="s">
        <v>224</v>
      </c>
      <c r="C70" s="95">
        <v>43795</v>
      </c>
      <c r="D70" s="95">
        <v>43795</v>
      </c>
      <c r="E70" s="93"/>
      <c r="F70" s="93"/>
      <c r="G70" s="93" t="s">
        <v>158</v>
      </c>
      <c r="H70" s="93" t="s">
        <v>150</v>
      </c>
      <c r="I70" s="93">
        <v>414000</v>
      </c>
    </row>
    <row r="71" spans="1:9" x14ac:dyDescent="0.25">
      <c r="A71" s="93" t="s">
        <v>149</v>
      </c>
      <c r="B71" s="93" t="s">
        <v>224</v>
      </c>
      <c r="C71" s="95">
        <v>43795</v>
      </c>
      <c r="D71" s="95">
        <v>43795</v>
      </c>
      <c r="E71" s="93"/>
      <c r="F71" s="93"/>
      <c r="G71" s="93" t="s">
        <v>158</v>
      </c>
      <c r="H71" s="93" t="s">
        <v>150</v>
      </c>
      <c r="I71" s="93">
        <v>1136000</v>
      </c>
    </row>
    <row r="72" spans="1:9" x14ac:dyDescent="0.25">
      <c r="A72" s="93" t="s">
        <v>217</v>
      </c>
      <c r="B72" s="93" t="s">
        <v>205</v>
      </c>
      <c r="C72" s="95">
        <v>43798</v>
      </c>
      <c r="D72" s="95">
        <v>43832</v>
      </c>
      <c r="E72" s="93"/>
      <c r="F72" s="93"/>
      <c r="G72" s="93" t="s">
        <v>155</v>
      </c>
      <c r="H72" s="93" t="s">
        <v>218</v>
      </c>
      <c r="I72" s="93">
        <v>4662.5</v>
      </c>
    </row>
    <row r="73" spans="1:9" x14ac:dyDescent="0.25">
      <c r="A73" s="93" t="s">
        <v>149</v>
      </c>
      <c r="B73" s="93" t="s">
        <v>224</v>
      </c>
      <c r="C73" s="95">
        <v>43798</v>
      </c>
      <c r="D73" s="95">
        <v>43798</v>
      </c>
      <c r="E73" s="93"/>
      <c r="F73" s="93"/>
      <c r="G73" s="93" t="s">
        <v>158</v>
      </c>
      <c r="H73" s="93" t="s">
        <v>150</v>
      </c>
      <c r="I73" s="93">
        <v>1190000</v>
      </c>
    </row>
    <row r="74" spans="1:9" x14ac:dyDescent="0.25">
      <c r="A74" s="93" t="s">
        <v>149</v>
      </c>
      <c r="B74" s="93" t="s">
        <v>224</v>
      </c>
      <c r="C74" s="95">
        <v>43798</v>
      </c>
      <c r="D74" s="95">
        <v>43798</v>
      </c>
      <c r="E74" s="93"/>
      <c r="F74" s="93"/>
      <c r="G74" s="93" t="s">
        <v>158</v>
      </c>
      <c r="H74" s="93" t="s">
        <v>150</v>
      </c>
      <c r="I74" s="93">
        <v>252500</v>
      </c>
    </row>
    <row r="75" spans="1:9" x14ac:dyDescent="0.25">
      <c r="A75" s="87"/>
      <c r="B75" s="87"/>
      <c r="C75" s="88"/>
      <c r="D75" s="88"/>
      <c r="E75" s="87"/>
      <c r="F75" s="87"/>
      <c r="G75" s="87"/>
      <c r="H75" s="87"/>
      <c r="I75" s="87"/>
    </row>
    <row r="76" spans="1:9" x14ac:dyDescent="0.25">
      <c r="A76" s="87"/>
      <c r="B76" s="87"/>
      <c r="C76" s="88"/>
      <c r="D76" s="88"/>
      <c r="E76" s="87"/>
      <c r="F76" s="87"/>
      <c r="G76" s="87"/>
      <c r="H76" s="87"/>
      <c r="I76" s="87"/>
    </row>
    <row r="77" spans="1:9" x14ac:dyDescent="0.25">
      <c r="A77" s="87"/>
      <c r="B77" s="87"/>
      <c r="C77" s="88"/>
      <c r="D77" s="88"/>
      <c r="E77" s="87"/>
      <c r="F77" s="87"/>
      <c r="G77" s="87"/>
      <c r="H77" s="87"/>
      <c r="I77" s="87"/>
    </row>
    <row r="78" spans="1:9" x14ac:dyDescent="0.25">
      <c r="A78" s="87"/>
      <c r="B78" s="87"/>
      <c r="C78" s="88"/>
      <c r="D78" s="88"/>
      <c r="E78" s="87"/>
      <c r="F78" s="87"/>
      <c r="G78" s="87"/>
      <c r="H78" s="87"/>
      <c r="I78" s="87"/>
    </row>
    <row r="79" spans="1:9" x14ac:dyDescent="0.25">
      <c r="A79" s="87"/>
      <c r="B79" s="87"/>
      <c r="C79" s="88"/>
      <c r="D79" s="88"/>
      <c r="E79" s="87"/>
      <c r="F79" s="87"/>
      <c r="G79" s="87"/>
      <c r="H79" s="87"/>
      <c r="I79" s="87"/>
    </row>
    <row r="80" spans="1:9" x14ac:dyDescent="0.25">
      <c r="A80" s="87"/>
      <c r="B80" s="87"/>
      <c r="C80" s="88"/>
      <c r="D80" s="88"/>
      <c r="E80" s="87"/>
      <c r="F80" s="87"/>
      <c r="G80" s="87"/>
      <c r="H80" s="87"/>
      <c r="I80" s="87"/>
    </row>
    <row r="81" spans="1:9" x14ac:dyDescent="0.25">
      <c r="A81" s="87"/>
      <c r="B81" s="87"/>
      <c r="C81" s="88"/>
      <c r="D81" s="88"/>
      <c r="E81" s="87"/>
      <c r="F81" s="87"/>
      <c r="G81" s="87"/>
      <c r="H81" s="87"/>
      <c r="I81" s="87"/>
    </row>
    <row r="82" spans="1:9" x14ac:dyDescent="0.25">
      <c r="A82" s="87"/>
      <c r="B82" s="87"/>
      <c r="C82" s="88"/>
      <c r="D82" s="88"/>
      <c r="E82" s="87"/>
      <c r="F82" s="87"/>
      <c r="G82" s="87"/>
      <c r="H82" s="87"/>
      <c r="I82" s="87"/>
    </row>
    <row r="83" spans="1:9" x14ac:dyDescent="0.25">
      <c r="A83" s="87"/>
      <c r="B83" s="87"/>
      <c r="C83" s="88"/>
      <c r="D83" s="88"/>
      <c r="E83" s="87"/>
      <c r="F83" s="87"/>
      <c r="G83" s="87"/>
      <c r="H83" s="87"/>
      <c r="I83" s="87"/>
    </row>
    <row r="84" spans="1:9" x14ac:dyDescent="0.25">
      <c r="A84" s="87"/>
      <c r="B84" s="87"/>
      <c r="C84" s="88"/>
      <c r="D84" s="88"/>
      <c r="E84" s="87"/>
      <c r="F84" s="87"/>
      <c r="G84" s="87"/>
      <c r="H84" s="87"/>
      <c r="I84" s="87"/>
    </row>
    <row r="85" spans="1:9" x14ac:dyDescent="0.25">
      <c r="A85" s="87"/>
      <c r="B85" s="87"/>
      <c r="C85" s="88"/>
      <c r="D85" s="88"/>
      <c r="E85" s="87"/>
      <c r="F85" s="87"/>
      <c r="G85" s="87"/>
      <c r="H85" s="87"/>
      <c r="I85" s="87"/>
    </row>
    <row r="86" spans="1:9" x14ac:dyDescent="0.25">
      <c r="A86" s="87"/>
      <c r="B86" s="87"/>
      <c r="C86" s="88"/>
      <c r="D86" s="88"/>
      <c r="E86" s="87"/>
      <c r="F86" s="87"/>
      <c r="G86" s="87"/>
      <c r="H86" s="87"/>
      <c r="I86" s="87"/>
    </row>
    <row r="87" spans="1:9" x14ac:dyDescent="0.25">
      <c r="A87" s="87"/>
      <c r="B87" s="87"/>
      <c r="C87" s="88"/>
      <c r="D87" s="88"/>
      <c r="E87" s="87"/>
      <c r="F87" s="87"/>
      <c r="G87" s="87"/>
      <c r="H87" s="87"/>
      <c r="I87" s="87"/>
    </row>
    <row r="88" spans="1:9" x14ac:dyDescent="0.25">
      <c r="A88" s="87"/>
      <c r="B88" s="87"/>
      <c r="C88" s="88"/>
      <c r="D88" s="88"/>
      <c r="E88" s="87"/>
      <c r="F88" s="87"/>
      <c r="G88" s="87"/>
      <c r="H88" s="87"/>
      <c r="I88" s="87"/>
    </row>
    <row r="89" spans="1:9" x14ac:dyDescent="0.25">
      <c r="A89" s="87"/>
      <c r="B89" s="87"/>
      <c r="C89" s="88"/>
      <c r="D89" s="88"/>
      <c r="E89" s="87"/>
      <c r="F89" s="87"/>
      <c r="G89" s="87"/>
      <c r="H89" s="87"/>
      <c r="I89" s="87"/>
    </row>
    <row r="90" spans="1:9" x14ac:dyDescent="0.25">
      <c r="A90" s="87"/>
      <c r="B90" s="87"/>
      <c r="C90" s="88"/>
      <c r="D90" s="88"/>
      <c r="E90" s="87"/>
      <c r="F90" s="87"/>
      <c r="G90" s="87"/>
      <c r="H90" s="87"/>
      <c r="I90" s="87"/>
    </row>
    <row r="91" spans="1:9" x14ac:dyDescent="0.25">
      <c r="A91" s="87"/>
      <c r="B91" s="87"/>
      <c r="C91" s="88"/>
      <c r="D91" s="88"/>
      <c r="E91" s="87"/>
      <c r="F91" s="87"/>
      <c r="G91" s="87"/>
      <c r="H91" s="87"/>
      <c r="I91" s="87"/>
    </row>
    <row r="92" spans="1:9" x14ac:dyDescent="0.25">
      <c r="A92" s="87"/>
      <c r="B92" s="87"/>
      <c r="C92" s="88"/>
      <c r="D92" s="88"/>
      <c r="E92" s="87"/>
      <c r="F92" s="87"/>
      <c r="G92" s="87"/>
      <c r="H92" s="87"/>
      <c r="I92" s="87"/>
    </row>
    <row r="93" spans="1:9" x14ac:dyDescent="0.25">
      <c r="A93" s="87"/>
      <c r="B93" s="87"/>
      <c r="C93" s="88"/>
      <c r="D93" s="88"/>
      <c r="E93" s="87"/>
      <c r="F93" s="87"/>
      <c r="G93" s="87"/>
      <c r="H93" s="87"/>
      <c r="I93" s="87"/>
    </row>
    <row r="94" spans="1:9" x14ac:dyDescent="0.25">
      <c r="A94" s="87"/>
      <c r="B94" s="87"/>
      <c r="C94" s="88"/>
      <c r="D94" s="88"/>
      <c r="E94" s="87"/>
      <c r="F94" s="87"/>
      <c r="G94" s="87"/>
      <c r="H94" s="87"/>
      <c r="I94" s="87"/>
    </row>
    <row r="95" spans="1:9" x14ac:dyDescent="0.25">
      <c r="A95" s="87"/>
      <c r="B95" s="87"/>
      <c r="C95" s="88"/>
      <c r="D95" s="88"/>
      <c r="E95" s="87"/>
      <c r="F95" s="87"/>
      <c r="G95" s="87"/>
      <c r="H95" s="87"/>
      <c r="I95" s="87"/>
    </row>
    <row r="96" spans="1:9" x14ac:dyDescent="0.25">
      <c r="A96" s="83"/>
      <c r="B96" s="83"/>
      <c r="C96" s="84"/>
      <c r="D96" s="84"/>
      <c r="E96" s="83"/>
      <c r="F96" s="83"/>
      <c r="G96" s="83"/>
      <c r="H96" s="83"/>
      <c r="I96" s="83"/>
    </row>
    <row r="97" spans="1:9" x14ac:dyDescent="0.25">
      <c r="A97" s="83"/>
      <c r="B97" s="83"/>
      <c r="C97" s="84"/>
      <c r="D97" s="84"/>
      <c r="E97" s="83"/>
      <c r="F97" s="83"/>
      <c r="G97" s="83"/>
      <c r="H97" s="83"/>
      <c r="I97" s="83"/>
    </row>
    <row r="98" spans="1:9" x14ac:dyDescent="0.25">
      <c r="A98" s="83"/>
      <c r="B98" s="83"/>
      <c r="C98" s="84"/>
      <c r="D98" s="84"/>
      <c r="E98" s="83"/>
      <c r="F98" s="83"/>
      <c r="G98" s="83"/>
      <c r="H98" s="83"/>
      <c r="I98" s="83"/>
    </row>
    <row r="99" spans="1:9" x14ac:dyDescent="0.25">
      <c r="A99" s="83"/>
      <c r="B99" s="83"/>
      <c r="C99" s="84"/>
      <c r="D99" s="84"/>
      <c r="E99" s="83"/>
      <c r="F99" s="83"/>
      <c r="G99" s="83"/>
      <c r="H99" s="83"/>
      <c r="I99" s="83"/>
    </row>
    <row r="100" spans="1:9" x14ac:dyDescent="0.25">
      <c r="A100" s="83"/>
      <c r="B100" s="83"/>
      <c r="C100" s="84"/>
      <c r="D100" s="84"/>
      <c r="E100" s="83"/>
      <c r="F100" s="83"/>
      <c r="G100" s="83"/>
      <c r="H100" s="83"/>
      <c r="I100" s="83"/>
    </row>
    <row r="101" spans="1:9" x14ac:dyDescent="0.25">
      <c r="A101" s="83"/>
      <c r="B101" s="83"/>
      <c r="C101" s="84"/>
      <c r="D101" s="84"/>
      <c r="E101" s="83"/>
      <c r="F101" s="83"/>
      <c r="G101" s="83"/>
      <c r="H101" s="83"/>
      <c r="I101" s="83"/>
    </row>
    <row r="102" spans="1:9" x14ac:dyDescent="0.25">
      <c r="A102" s="83"/>
      <c r="B102" s="83"/>
      <c r="C102" s="84"/>
      <c r="D102" s="84"/>
      <c r="E102" s="83"/>
      <c r="F102" s="83"/>
      <c r="G102" s="83"/>
      <c r="H102" s="83"/>
      <c r="I102" s="83"/>
    </row>
    <row r="103" spans="1:9" x14ac:dyDescent="0.25">
      <c r="A103" s="83"/>
      <c r="B103" s="83"/>
      <c r="C103" s="84"/>
      <c r="D103" s="84"/>
      <c r="E103" s="83"/>
      <c r="F103" s="83"/>
      <c r="G103" s="83"/>
      <c r="H103" s="83"/>
      <c r="I103" s="83"/>
    </row>
    <row r="104" spans="1:9" x14ac:dyDescent="0.25">
      <c r="A104" s="83"/>
      <c r="B104" s="83"/>
      <c r="C104" s="84"/>
      <c r="D104" s="84"/>
      <c r="E104" s="83"/>
      <c r="F104" s="83"/>
      <c r="G104" s="83"/>
      <c r="H104" s="83"/>
      <c r="I104" s="83"/>
    </row>
    <row r="105" spans="1:9" x14ac:dyDescent="0.25">
      <c r="A105" s="83"/>
      <c r="B105" s="83"/>
      <c r="C105" s="84"/>
      <c r="D105" s="84"/>
      <c r="E105" s="83"/>
      <c r="F105" s="83"/>
      <c r="G105" s="83"/>
      <c r="H105" s="83"/>
      <c r="I105" s="83"/>
    </row>
    <row r="106" spans="1:9" x14ac:dyDescent="0.25">
      <c r="A106" s="83"/>
      <c r="B106" s="83"/>
      <c r="C106" s="84"/>
      <c r="D106" s="84"/>
      <c r="E106" s="83"/>
      <c r="F106" s="83"/>
      <c r="G106" s="83"/>
      <c r="H106" s="83"/>
      <c r="I106" s="83"/>
    </row>
    <row r="107" spans="1:9" x14ac:dyDescent="0.25">
      <c r="A107" s="83"/>
      <c r="B107" s="83"/>
      <c r="C107" s="84"/>
      <c r="D107" s="84"/>
      <c r="E107" s="83"/>
      <c r="F107" s="83"/>
      <c r="G107" s="83"/>
      <c r="H107" s="83"/>
      <c r="I107" s="83"/>
    </row>
    <row r="108" spans="1:9" x14ac:dyDescent="0.25">
      <c r="A108" s="83"/>
      <c r="B108" s="83"/>
      <c r="C108" s="84"/>
      <c r="D108" s="84"/>
      <c r="E108" s="83"/>
      <c r="F108" s="83"/>
      <c r="G108" s="83"/>
      <c r="H108" s="83"/>
      <c r="I108" s="83"/>
    </row>
    <row r="109" spans="1:9" x14ac:dyDescent="0.25">
      <c r="A109" s="83"/>
      <c r="B109" s="83"/>
      <c r="C109" s="84"/>
      <c r="D109" s="84"/>
      <c r="E109" s="83"/>
      <c r="F109" s="83"/>
      <c r="G109" s="83"/>
      <c r="H109" s="83"/>
      <c r="I109" s="83"/>
    </row>
    <row r="110" spans="1:9" x14ac:dyDescent="0.25">
      <c r="A110" s="83"/>
      <c r="B110" s="83"/>
      <c r="C110" s="84"/>
      <c r="D110" s="84"/>
      <c r="E110" s="83"/>
      <c r="F110" s="83"/>
      <c r="G110" s="83"/>
      <c r="H110" s="83"/>
      <c r="I110" s="83"/>
    </row>
    <row r="111" spans="1:9" x14ac:dyDescent="0.25">
      <c r="A111" s="83"/>
      <c r="B111" s="83"/>
      <c r="C111" s="84"/>
      <c r="D111" s="84"/>
      <c r="E111" s="83"/>
      <c r="F111" s="83"/>
      <c r="G111" s="83"/>
      <c r="H111" s="83"/>
      <c r="I111" s="83"/>
    </row>
    <row r="112" spans="1:9" x14ac:dyDescent="0.25">
      <c r="A112" s="83"/>
      <c r="B112" s="83"/>
      <c r="C112" s="84"/>
      <c r="D112" s="84"/>
      <c r="E112" s="83"/>
      <c r="F112" s="83"/>
      <c r="G112" s="83"/>
      <c r="H112" s="83"/>
      <c r="I112" s="83"/>
    </row>
    <row r="113" spans="1:9" x14ac:dyDescent="0.25">
      <c r="A113" s="83"/>
      <c r="B113" s="83"/>
      <c r="C113" s="84"/>
      <c r="D113" s="84"/>
      <c r="E113" s="83"/>
      <c r="F113" s="83"/>
      <c r="G113" s="83"/>
      <c r="H113" s="83"/>
      <c r="I113" s="83"/>
    </row>
    <row r="114" spans="1:9" x14ac:dyDescent="0.25">
      <c r="A114" s="83"/>
      <c r="B114" s="83"/>
      <c r="C114" s="84"/>
      <c r="D114" s="84"/>
      <c r="E114" s="83"/>
      <c r="F114" s="83"/>
      <c r="G114" s="83"/>
      <c r="H114" s="83"/>
      <c r="I114" s="83"/>
    </row>
    <row r="115" spans="1:9" x14ac:dyDescent="0.25">
      <c r="A115" s="83"/>
      <c r="B115" s="83"/>
      <c r="C115" s="84"/>
      <c r="D115" s="84"/>
      <c r="E115" s="83"/>
      <c r="F115" s="83"/>
      <c r="G115" s="83"/>
      <c r="H115" s="83"/>
      <c r="I115" s="83"/>
    </row>
    <row r="116" spans="1:9" x14ac:dyDescent="0.25">
      <c r="A116" s="83"/>
      <c r="B116" s="83"/>
      <c r="C116" s="84"/>
      <c r="D116" s="84"/>
      <c r="E116" s="83"/>
      <c r="F116" s="83"/>
      <c r="G116" s="83"/>
      <c r="H116" s="83"/>
      <c r="I116" s="83"/>
    </row>
    <row r="117" spans="1:9" x14ac:dyDescent="0.25">
      <c r="A117" s="83"/>
      <c r="B117" s="83"/>
      <c r="C117" s="84"/>
      <c r="D117" s="84"/>
      <c r="E117" s="83"/>
      <c r="F117" s="83"/>
      <c r="G117" s="83"/>
      <c r="H117" s="83"/>
      <c r="I117" s="83"/>
    </row>
    <row r="118" spans="1:9" x14ac:dyDescent="0.25">
      <c r="A118" s="83"/>
      <c r="B118" s="83"/>
      <c r="C118" s="84"/>
      <c r="D118" s="84"/>
      <c r="E118" s="83"/>
      <c r="F118" s="83"/>
      <c r="G118" s="83"/>
      <c r="H118" s="83"/>
      <c r="I118" s="83"/>
    </row>
    <row r="119" spans="1:9" x14ac:dyDescent="0.25">
      <c r="A119" s="83"/>
      <c r="B119" s="83"/>
      <c r="C119" s="84"/>
      <c r="D119" s="84"/>
      <c r="E119" s="83"/>
      <c r="F119" s="83"/>
      <c r="G119" s="83"/>
      <c r="H119" s="83"/>
      <c r="I119" s="83"/>
    </row>
    <row r="120" spans="1:9" x14ac:dyDescent="0.25">
      <c r="A120" s="83"/>
      <c r="B120" s="83"/>
      <c r="C120" s="84"/>
      <c r="D120" s="84"/>
      <c r="E120" s="83"/>
      <c r="F120" s="83"/>
      <c r="G120" s="83"/>
      <c r="H120" s="83"/>
      <c r="I120" s="83"/>
    </row>
    <row r="121" spans="1:9" x14ac:dyDescent="0.25">
      <c r="A121" s="83"/>
      <c r="B121" s="83"/>
      <c r="C121" s="84"/>
      <c r="D121" s="84"/>
      <c r="E121" s="83"/>
      <c r="F121" s="83"/>
      <c r="G121" s="83"/>
      <c r="H121" s="83"/>
      <c r="I121" s="83"/>
    </row>
    <row r="122" spans="1:9" x14ac:dyDescent="0.25">
      <c r="A122" s="83"/>
      <c r="B122" s="83"/>
      <c r="C122" s="84"/>
      <c r="D122" s="84"/>
      <c r="E122" s="83"/>
      <c r="F122" s="83"/>
      <c r="G122" s="83"/>
      <c r="H122" s="83"/>
      <c r="I122" s="83"/>
    </row>
    <row r="123" spans="1:9" x14ac:dyDescent="0.25">
      <c r="A123" s="83"/>
      <c r="B123" s="83"/>
      <c r="C123" s="84"/>
      <c r="D123" s="84"/>
      <c r="E123" s="83"/>
      <c r="F123" s="83"/>
      <c r="G123" s="83"/>
      <c r="H123" s="83"/>
      <c r="I123" s="83"/>
    </row>
    <row r="124" spans="1:9" x14ac:dyDescent="0.25">
      <c r="A124" s="83"/>
      <c r="B124" s="83"/>
      <c r="C124" s="84"/>
      <c r="D124" s="84"/>
      <c r="E124" s="83"/>
      <c r="F124" s="83"/>
      <c r="G124" s="83"/>
      <c r="H124" s="83"/>
      <c r="I124" s="83"/>
    </row>
    <row r="125" spans="1:9" x14ac:dyDescent="0.25">
      <c r="A125" s="83"/>
      <c r="B125" s="83"/>
      <c r="C125" s="84"/>
      <c r="D125" s="84"/>
      <c r="E125" s="83"/>
      <c r="F125" s="83"/>
      <c r="G125" s="83"/>
      <c r="H125" s="83"/>
      <c r="I125" s="83"/>
    </row>
    <row r="126" spans="1:9" x14ac:dyDescent="0.25">
      <c r="A126" s="83"/>
      <c r="B126" s="83"/>
      <c r="C126" s="84"/>
      <c r="D126" s="84"/>
      <c r="E126" s="83"/>
      <c r="F126" s="83"/>
      <c r="G126" s="83"/>
      <c r="H126" s="83"/>
      <c r="I126" s="83"/>
    </row>
    <row r="127" spans="1:9" x14ac:dyDescent="0.25">
      <c r="A127" s="83"/>
      <c r="B127" s="83"/>
      <c r="C127" s="84"/>
      <c r="D127" s="84"/>
      <c r="E127" s="83"/>
      <c r="F127" s="83"/>
      <c r="G127" s="83"/>
      <c r="H127" s="83"/>
      <c r="I127" s="83"/>
    </row>
    <row r="128" spans="1:9" x14ac:dyDescent="0.25">
      <c r="A128" s="83"/>
      <c r="B128" s="83"/>
      <c r="C128" s="84"/>
      <c r="D128" s="84"/>
      <c r="E128" s="83"/>
      <c r="F128" s="83"/>
      <c r="G128" s="83"/>
      <c r="H128" s="83"/>
      <c r="I128" s="83"/>
    </row>
    <row r="129" spans="1:9" x14ac:dyDescent="0.25">
      <c r="A129" s="83"/>
      <c r="B129" s="83"/>
      <c r="C129" s="84"/>
      <c r="D129" s="84"/>
      <c r="E129" s="83"/>
      <c r="F129" s="83"/>
      <c r="G129" s="83"/>
      <c r="H129" s="83"/>
      <c r="I129" s="83"/>
    </row>
    <row r="130" spans="1:9" x14ac:dyDescent="0.25">
      <c r="A130" s="83"/>
      <c r="B130" s="83"/>
      <c r="C130" s="84"/>
      <c r="D130" s="84"/>
      <c r="E130" s="83"/>
      <c r="F130" s="83"/>
      <c r="G130" s="83"/>
      <c r="H130" s="83"/>
      <c r="I130" s="83"/>
    </row>
    <row r="131" spans="1:9" x14ac:dyDescent="0.25">
      <c r="A131" s="83"/>
      <c r="B131" s="83"/>
      <c r="C131" s="84"/>
      <c r="D131" s="84"/>
      <c r="E131" s="83"/>
      <c r="F131" s="83"/>
      <c r="G131" s="83"/>
      <c r="H131" s="83"/>
      <c r="I131" s="83"/>
    </row>
    <row r="132" spans="1:9" x14ac:dyDescent="0.25">
      <c r="A132" s="83"/>
      <c r="B132" s="83"/>
      <c r="C132" s="84"/>
      <c r="D132" s="84"/>
      <c r="E132" s="83"/>
      <c r="F132" s="83"/>
      <c r="G132" s="83"/>
      <c r="H132" s="83"/>
      <c r="I132" s="83"/>
    </row>
    <row r="133" spans="1:9" x14ac:dyDescent="0.25">
      <c r="A133" s="83"/>
      <c r="B133" s="83"/>
      <c r="C133" s="84"/>
      <c r="D133" s="84"/>
      <c r="E133" s="83"/>
      <c r="F133" s="83"/>
      <c r="G133" s="83"/>
      <c r="H133" s="83"/>
      <c r="I133" s="83"/>
    </row>
    <row r="134" spans="1:9" x14ac:dyDescent="0.25">
      <c r="A134" s="83"/>
      <c r="B134" s="83"/>
      <c r="C134" s="84"/>
      <c r="D134" s="84"/>
      <c r="E134" s="83"/>
      <c r="F134" s="83"/>
      <c r="G134" s="83"/>
      <c r="H134" s="83"/>
      <c r="I134" s="83"/>
    </row>
    <row r="135" spans="1:9" x14ac:dyDescent="0.25">
      <c r="A135" s="83"/>
      <c r="B135" s="83"/>
      <c r="C135" s="84"/>
      <c r="D135" s="84"/>
      <c r="E135" s="83"/>
      <c r="F135" s="83"/>
      <c r="G135" s="83"/>
      <c r="H135" s="83"/>
      <c r="I135" s="83"/>
    </row>
    <row r="136" spans="1:9" x14ac:dyDescent="0.25">
      <c r="A136" s="83"/>
      <c r="B136" s="83"/>
      <c r="C136" s="84"/>
      <c r="D136" s="84"/>
      <c r="E136" s="83"/>
      <c r="F136" s="83"/>
      <c r="G136" s="83"/>
      <c r="H136" s="83"/>
      <c r="I136" s="83"/>
    </row>
    <row r="137" spans="1:9" x14ac:dyDescent="0.25">
      <c r="A137" s="83"/>
      <c r="B137" s="83"/>
      <c r="C137" s="84"/>
      <c r="D137" s="84"/>
      <c r="E137" s="83"/>
      <c r="F137" s="83"/>
      <c r="G137" s="83"/>
      <c r="H137" s="83"/>
      <c r="I137" s="83"/>
    </row>
    <row r="138" spans="1:9" x14ac:dyDescent="0.25">
      <c r="A138" s="83"/>
      <c r="B138" s="83"/>
      <c r="C138" s="84"/>
      <c r="D138" s="84"/>
      <c r="E138" s="83"/>
      <c r="F138" s="83"/>
      <c r="G138" s="83"/>
      <c r="H138" s="83"/>
      <c r="I138" s="83"/>
    </row>
    <row r="139" spans="1:9" x14ac:dyDescent="0.25">
      <c r="A139" s="75"/>
      <c r="B139" s="75"/>
      <c r="C139" s="76"/>
      <c r="D139" s="76"/>
      <c r="E139" s="75"/>
      <c r="F139" s="75"/>
      <c r="G139" s="75"/>
      <c r="H139" s="75"/>
      <c r="I139" s="75"/>
    </row>
    <row r="140" spans="1:9" x14ac:dyDescent="0.25">
      <c r="A140" s="75"/>
      <c r="B140" s="75"/>
      <c r="C140" s="76"/>
      <c r="D140" s="76"/>
      <c r="E140" s="75"/>
      <c r="F140" s="75"/>
      <c r="G140" s="75"/>
      <c r="H140" s="75"/>
      <c r="I140" s="75"/>
    </row>
    <row r="141" spans="1:9" x14ac:dyDescent="0.25">
      <c r="A141" s="75"/>
      <c r="B141" s="75"/>
      <c r="C141" s="76"/>
      <c r="D141" s="76"/>
      <c r="E141" s="75"/>
      <c r="F141" s="75"/>
      <c r="G141" s="75"/>
      <c r="H141" s="75"/>
      <c r="I141" s="75"/>
    </row>
    <row r="142" spans="1:9" x14ac:dyDescent="0.25">
      <c r="A142" s="75"/>
      <c r="B142" s="75"/>
      <c r="C142" s="76"/>
      <c r="D142" s="76"/>
      <c r="E142" s="75"/>
      <c r="F142" s="75"/>
      <c r="G142" s="75"/>
      <c r="H142" s="75"/>
      <c r="I142" s="75"/>
    </row>
    <row r="143" spans="1:9" x14ac:dyDescent="0.25">
      <c r="A143" s="75"/>
      <c r="B143" s="75"/>
      <c r="C143" s="76"/>
      <c r="D143" s="76"/>
      <c r="E143" s="75"/>
      <c r="F143" s="75"/>
      <c r="G143" s="75"/>
      <c r="H143" s="75"/>
      <c r="I143" s="75"/>
    </row>
    <row r="144" spans="1:9" x14ac:dyDescent="0.25">
      <c r="A144" s="75"/>
      <c r="B144" s="75"/>
      <c r="C144" s="76"/>
      <c r="D144" s="76"/>
      <c r="E144" s="75"/>
      <c r="F144" s="75"/>
      <c r="G144" s="75"/>
      <c r="H144" s="75"/>
      <c r="I144" s="75"/>
    </row>
    <row r="145" spans="1:9" x14ac:dyDescent="0.25">
      <c r="A145" s="75"/>
      <c r="B145" s="75"/>
      <c r="C145" s="76"/>
      <c r="D145" s="76"/>
      <c r="E145" s="75"/>
      <c r="F145" s="75"/>
      <c r="G145" s="75"/>
      <c r="H145" s="75"/>
      <c r="I145" s="75"/>
    </row>
    <row r="146" spans="1:9" x14ac:dyDescent="0.25">
      <c r="A146" s="75"/>
      <c r="B146" s="75"/>
      <c r="C146" s="76"/>
      <c r="D146" s="76"/>
      <c r="E146" s="75"/>
      <c r="F146" s="75"/>
      <c r="G146" s="75"/>
      <c r="H146" s="75"/>
      <c r="I146" s="75"/>
    </row>
    <row r="147" spans="1:9" x14ac:dyDescent="0.25">
      <c r="A147" s="75"/>
      <c r="B147" s="75"/>
      <c r="C147" s="76"/>
      <c r="D147" s="76"/>
      <c r="E147" s="75"/>
      <c r="F147" s="75"/>
      <c r="G147" s="75"/>
      <c r="H147" s="75"/>
      <c r="I147" s="75"/>
    </row>
    <row r="148" spans="1:9" x14ac:dyDescent="0.25">
      <c r="A148" s="75"/>
      <c r="B148" s="75"/>
      <c r="C148" s="76"/>
      <c r="D148" s="76"/>
      <c r="E148" s="75"/>
      <c r="F148" s="75"/>
      <c r="G148" s="75"/>
      <c r="H148" s="75"/>
      <c r="I148" s="75"/>
    </row>
    <row r="149" spans="1:9" x14ac:dyDescent="0.25">
      <c r="A149" s="75"/>
      <c r="B149" s="75"/>
      <c r="C149" s="76"/>
      <c r="D149" s="76"/>
      <c r="E149" s="75"/>
      <c r="F149" s="75"/>
      <c r="G149" s="75"/>
      <c r="H149" s="75"/>
      <c r="I149" s="75"/>
    </row>
    <row r="150" spans="1:9" x14ac:dyDescent="0.25">
      <c r="A150" s="75"/>
      <c r="B150" s="75"/>
      <c r="C150" s="76"/>
      <c r="D150" s="76"/>
      <c r="E150" s="75"/>
      <c r="F150" s="75"/>
      <c r="G150" s="75"/>
      <c r="H150" s="75"/>
      <c r="I150" s="75"/>
    </row>
    <row r="151" spans="1:9" x14ac:dyDescent="0.25">
      <c r="A151" s="75"/>
      <c r="B151" s="75"/>
      <c r="C151" s="76"/>
      <c r="D151" s="76"/>
      <c r="E151" s="75"/>
      <c r="F151" s="75"/>
      <c r="G151" s="75"/>
      <c r="H151" s="75"/>
      <c r="I151" s="75"/>
    </row>
    <row r="152" spans="1:9" x14ac:dyDescent="0.25">
      <c r="A152" s="75"/>
      <c r="B152" s="75"/>
      <c r="C152" s="76"/>
      <c r="D152" s="76"/>
      <c r="E152" s="75"/>
      <c r="F152" s="75"/>
      <c r="G152" s="75"/>
      <c r="H152" s="75"/>
      <c r="I152" s="75"/>
    </row>
    <row r="153" spans="1:9" x14ac:dyDescent="0.25">
      <c r="A153" s="75"/>
      <c r="B153" s="75"/>
      <c r="C153" s="76"/>
      <c r="D153" s="76"/>
      <c r="E153" s="75"/>
      <c r="F153" s="75"/>
      <c r="G153" s="75"/>
      <c r="H153" s="75"/>
      <c r="I153" s="75"/>
    </row>
    <row r="154" spans="1:9" x14ac:dyDescent="0.25">
      <c r="A154" s="75"/>
      <c r="B154" s="75"/>
      <c r="C154" s="76"/>
      <c r="D154" s="76"/>
      <c r="E154" s="75"/>
      <c r="F154" s="75"/>
      <c r="G154" s="75"/>
      <c r="H154" s="75"/>
      <c r="I154" s="75"/>
    </row>
    <row r="155" spans="1:9" x14ac:dyDescent="0.25">
      <c r="A155" s="75"/>
      <c r="B155" s="75"/>
      <c r="C155" s="76"/>
      <c r="D155" s="76"/>
      <c r="E155" s="75"/>
      <c r="F155" s="75"/>
      <c r="G155" s="75"/>
      <c r="H155" s="75"/>
      <c r="I155" s="75"/>
    </row>
    <row r="156" spans="1:9" x14ac:dyDescent="0.25">
      <c r="A156" s="75"/>
      <c r="B156" s="75"/>
      <c r="C156" s="76"/>
      <c r="D156" s="76"/>
      <c r="E156" s="75"/>
      <c r="F156" s="75"/>
      <c r="G156" s="75"/>
      <c r="H156" s="75"/>
      <c r="I156" s="75"/>
    </row>
    <row r="157" spans="1:9" x14ac:dyDescent="0.25">
      <c r="A157" s="75"/>
      <c r="B157" s="75"/>
      <c r="C157" s="76"/>
      <c r="D157" s="76"/>
      <c r="E157" s="75"/>
      <c r="F157" s="75"/>
      <c r="G157" s="75"/>
      <c r="H157" s="75"/>
      <c r="I157" s="75"/>
    </row>
    <row r="158" spans="1:9" x14ac:dyDescent="0.25">
      <c r="A158" s="75"/>
      <c r="B158" s="75"/>
      <c r="C158" s="76"/>
      <c r="D158" s="76"/>
      <c r="E158" s="75"/>
      <c r="F158" s="75"/>
      <c r="G158" s="75"/>
      <c r="H158" s="75"/>
      <c r="I158" s="75"/>
    </row>
    <row r="159" spans="1:9" x14ac:dyDescent="0.25">
      <c r="A159" s="75"/>
      <c r="B159" s="75"/>
      <c r="C159" s="76"/>
      <c r="D159" s="76"/>
      <c r="E159" s="75"/>
      <c r="F159" s="75"/>
      <c r="G159" s="75"/>
      <c r="H159" s="75"/>
      <c r="I159" s="75"/>
    </row>
    <row r="160" spans="1:9" x14ac:dyDescent="0.25">
      <c r="A160" s="75"/>
      <c r="B160" s="75"/>
      <c r="C160" s="76"/>
      <c r="D160" s="76"/>
      <c r="E160" s="75"/>
      <c r="F160" s="75"/>
      <c r="G160" s="75"/>
      <c r="H160" s="75"/>
      <c r="I160" s="75"/>
    </row>
    <row r="161" spans="1:9" x14ac:dyDescent="0.25">
      <c r="A161" s="75"/>
      <c r="B161" s="75"/>
      <c r="C161" s="76"/>
      <c r="D161" s="76"/>
      <c r="E161" s="75"/>
      <c r="F161" s="75"/>
      <c r="G161" s="75"/>
      <c r="H161" s="75"/>
      <c r="I161" s="75"/>
    </row>
    <row r="162" spans="1:9" x14ac:dyDescent="0.25">
      <c r="A162" s="75"/>
      <c r="B162" s="75"/>
      <c r="C162" s="76"/>
      <c r="D162" s="76"/>
      <c r="E162" s="75"/>
      <c r="F162" s="75"/>
      <c r="G162" s="75"/>
      <c r="H162" s="75"/>
      <c r="I162" s="75"/>
    </row>
    <row r="163" spans="1:9" x14ac:dyDescent="0.25">
      <c r="A163" s="75"/>
      <c r="B163" s="75"/>
      <c r="C163" s="76"/>
      <c r="D163" s="76"/>
      <c r="E163" s="75"/>
      <c r="F163" s="75"/>
      <c r="G163" s="75"/>
      <c r="H163" s="75"/>
      <c r="I163" s="75"/>
    </row>
    <row r="164" spans="1:9" x14ac:dyDescent="0.25">
      <c r="A164" s="75"/>
      <c r="B164" s="75"/>
      <c r="C164" s="76"/>
      <c r="D164" s="76"/>
      <c r="E164" s="75"/>
      <c r="F164" s="75"/>
      <c r="G164" s="75"/>
      <c r="H164" s="75"/>
      <c r="I164" s="75"/>
    </row>
  </sheetData>
  <pageMargins left="0.7" right="0.7" top="0.75" bottom="0.75" header="0.3" footer="0.3"/>
  <pageSetup scale="8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C8213-9807-4E3C-BDCC-188222FE08A6}">
  <dimension ref="A1"/>
  <sheetViews>
    <sheetView workbookViewId="0">
      <selection activeCell="A8" sqref="A8"/>
    </sheetView>
  </sheetViews>
  <sheetFormatPr defaultRowHeight="15" x14ac:dyDescent="0.25"/>
  <cols>
    <col min="1" max="1" width="45.42578125" customWidth="1"/>
  </cols>
  <sheetData>
    <row r="1" spans="1:1" ht="87" customHeight="1" x14ac:dyDescent="0.25">
      <c r="A1" s="68" t="s">
        <v>206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Performance</vt:lpstr>
      <vt:lpstr>Commissions</vt:lpstr>
      <vt:lpstr>Soft Dollars</vt:lpstr>
      <vt:lpstr>Appraisal</vt:lpstr>
      <vt:lpstr>Transactions</vt:lpstr>
      <vt:lpstr>Disclosure</vt:lpstr>
      <vt:lpstr>Performance!Print_Area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Tyndall</dc:creator>
  <cp:lastModifiedBy>Darci Irvin</cp:lastModifiedBy>
  <cp:lastPrinted>2016-08-04T19:29:00Z</cp:lastPrinted>
  <dcterms:created xsi:type="dcterms:W3CDTF">2016-08-04T19:00:27Z</dcterms:created>
  <dcterms:modified xsi:type="dcterms:W3CDTF">2019-12-18T20:58:38Z</dcterms:modified>
</cp:coreProperties>
</file>