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INLCTPF\"/>
    </mc:Choice>
  </mc:AlternateContent>
  <xr:revisionPtr revIDLastSave="0" documentId="13_ncr:1_{B2C1DA25-2C2B-4DBB-95DA-97325F92B403}"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 l="1"/>
  <c r="C18" i="2"/>
  <c r="D9" i="2" l="1"/>
  <c r="D11" i="2"/>
  <c r="F13" i="5"/>
  <c r="A1" i="5" l="1"/>
  <c r="B16" i="1" l="1"/>
  <c r="C16" i="1"/>
  <c r="D16" i="1"/>
  <c r="E16" i="1"/>
  <c r="F16" i="1"/>
  <c r="G16" i="1"/>
  <c r="H16" i="1"/>
  <c r="I16" i="1"/>
  <c r="B17" i="1"/>
  <c r="C17" i="1"/>
  <c r="D17" i="1"/>
  <c r="E17" i="1"/>
  <c r="F17" i="1"/>
  <c r="G17" i="1"/>
  <c r="H17" i="1"/>
  <c r="I17" i="1"/>
  <c r="E13" i="5" l="1"/>
  <c r="A1" i="2" l="1"/>
  <c r="B3" i="5" l="1"/>
  <c r="B3" i="2"/>
  <c r="D12" i="2" l="1"/>
  <c r="D14" i="2"/>
  <c r="D13" i="2" l="1"/>
  <c r="D10" i="2"/>
  <c r="D18" i="2" l="1"/>
</calcChain>
</file>

<file path=xl/sharedStrings.xml><?xml version="1.0" encoding="utf-8"?>
<sst xmlns="http://schemas.openxmlformats.org/spreadsheetml/2006/main" count="891" uniqueCount="304">
  <si>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</si>
  <si>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</si>
  <si>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</si>
  <si>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</si>
  <si>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</si>
  <si>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</si>
  <si>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</si>
  <si>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</si>
  <si>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</si>
  <si>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</si>
  <si>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</si>
  <si>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</si>
  <si>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</si>
  <si>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</si>
  <si>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</si>
  <si>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</si>
  <si>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</si>
  <si>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</si>
  <si>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</si>
  <si>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</si>
  <si>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</si>
  <si>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</si>
  <si>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</si>
  <si>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</si>
  <si>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</si>
  <si>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</si>
  <si>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</si>
  <si>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</si>
  <si>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</si>
  <si>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</si>
  <si>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</si>
  <si>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</si>
  <si>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</si>
  <si>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</si>
  <si>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</si>
  <si>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</si>
  <si>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Public School Teachers' Pension and Retirement Fund of Chicago</t>
  </si>
  <si>
    <t>Denali Advisors</t>
  </si>
  <si>
    <t>PORTFOLIO APPRAISAL</t>
  </si>
  <si>
    <t>Chicago Teachers Pension Fund - International</t>
  </si>
  <si>
    <t>Reporting Currency: US Dollar</t>
  </si>
  <si>
    <t>Local Currency</t>
  </si>
  <si>
    <t>Reporting Currency</t>
  </si>
  <si>
    <t>------------------------------------------------------</t>
  </si>
  <si>
    <t>------------------------</t>
  </si>
  <si>
    <t>Unit</t>
  </si>
  <si>
    <t>Market</t>
  </si>
  <si>
    <t>Pct.</t>
  </si>
  <si>
    <t>Quantity</t>
  </si>
  <si>
    <t>Security</t>
  </si>
  <si>
    <t>Cost</t>
  </si>
  <si>
    <t>Price</t>
  </si>
  <si>
    <t>Value</t>
  </si>
  <si>
    <t>Assets</t>
  </si>
  <si>
    <t>-------------</t>
  </si>
  <si>
    <t>--------------------</t>
  </si>
  <si>
    <t>--------</t>
  </si>
  <si>
    <t>----------------</t>
  </si>
  <si>
    <t>------</t>
  </si>
  <si>
    <t>US Dollar (FX = 1.0000)</t>
  </si>
  <si>
    <t>-----------------------</t>
  </si>
  <si>
    <t>COMMON STOCK</t>
  </si>
  <si>
    <t>------------</t>
  </si>
  <si>
    <t>Jardine Matheson Holdings</t>
  </si>
  <si>
    <t>Jardine Strategic Holdings</t>
  </si>
  <si>
    <t>----------------            ----------------  ----------------  ------  -----</t>
  </si>
  <si>
    <t>CASH AND EQUIVALENTS</t>
  </si>
  <si>
    <t>INTEREST INCOME</t>
  </si>
  <si>
    <t>US Dollar</t>
  </si>
  <si>
    <t>US Dollar Total</t>
  </si>
  <si>
    <t>-----------------------------</t>
  </si>
  <si>
    <t>CASH AND EQUIVALENTS - CAD</t>
  </si>
  <si>
    <t>--------------------------</t>
  </si>
  <si>
    <t>Dividend Accruals CAD</t>
  </si>
  <si>
    <t>COMMON STOCK - CAD</t>
  </si>
  <si>
    <t>------------------</t>
  </si>
  <si>
    <t>Great West Lifeco Inc</t>
  </si>
  <si>
    <t>Canadian Dollar Total</t>
  </si>
  <si>
    <t>-------------------------------</t>
  </si>
  <si>
    <t>COMMON STOCK - AUD</t>
  </si>
  <si>
    <t>Crown Resorts Ltd.</t>
  </si>
  <si>
    <t>Australian Dollar Total</t>
  </si>
  <si>
    <t>-------------------------</t>
  </si>
  <si>
    <t>COMMON STOCK - CHF</t>
  </si>
  <si>
    <t>Swiss Franc Total</t>
  </si>
  <si>
    <t>Danish Krone Total</t>
  </si>
  <si>
    <t>CASH AND EQUIVALENTS - EUR</t>
  </si>
  <si>
    <t>Tax Reclaim Receivables EUR</t>
  </si>
  <si>
    <t>COMMON STOCK - EUR</t>
  </si>
  <si>
    <t>CNP Assurances</t>
  </si>
  <si>
    <t>EDP Energias Portugal</t>
  </si>
  <si>
    <t>Gecina</t>
  </si>
  <si>
    <t>Heineken Holdings</t>
  </si>
  <si>
    <t>Euro Total</t>
  </si>
  <si>
    <t>----------------------------</t>
  </si>
  <si>
    <t>CASH AND EQUIVALENTS - GBP</t>
  </si>
  <si>
    <t>COMMON STOCK - GBP</t>
  </si>
  <si>
    <t>3I Group</t>
  </si>
  <si>
    <t>Barratt Developments</t>
  </si>
  <si>
    <t>Berkeley Group Holdings</t>
  </si>
  <si>
    <t>British Pounds Total</t>
  </si>
  <si>
    <t>------------------------------</t>
  </si>
  <si>
    <t>CASH AND EQUIVALENTS - HKD</t>
  </si>
  <si>
    <t>COMMON STOCK - HKD</t>
  </si>
  <si>
    <t>Swire Properties LTD</t>
  </si>
  <si>
    <t>Wheelock &amp; Co. Ltd.</t>
  </si>
  <si>
    <t>Hong Kong Dollar Total</t>
  </si>
  <si>
    <t>COMMON STOCK - ILS</t>
  </si>
  <si>
    <t>Israeli Shekel Total</t>
  </si>
  <si>
    <t>COMMON STOCK - JPY</t>
  </si>
  <si>
    <t>Alfresa Holdings Corp.</t>
  </si>
  <si>
    <t>IIDA Group Holdings Co.</t>
  </si>
  <si>
    <t>Japanese Yen Total</t>
  </si>
  <si>
    <t>Norwegian Krone Total</t>
  </si>
  <si>
    <t>--------------------------------</t>
  </si>
  <si>
    <t>COMMON STOCK - NZD</t>
  </si>
  <si>
    <t>New Zealand Dollar Total</t>
  </si>
  <si>
    <t>---------------------------</t>
  </si>
  <si>
    <t>CASH AND EQUIVALENTS - SEK</t>
  </si>
  <si>
    <t>Swedish Krone</t>
  </si>
  <si>
    <t>COMMON STOCK - SEK</t>
  </si>
  <si>
    <t>Swedish Krone Total</t>
  </si>
  <si>
    <t>COMMON STOCK - SGD</t>
  </si>
  <si>
    <t>Overseas Chinese Bank</t>
  </si>
  <si>
    <t>Wilmar International LTD</t>
  </si>
  <si>
    <t>Singaporean Dollar Total</t>
  </si>
  <si>
    <t>----------------  ------</t>
  </si>
  <si>
    <t>TOTAL PORTFOLIO</t>
  </si>
  <si>
    <t>TRANSACTION SUMMARY</t>
  </si>
  <si>
    <t>Tran</t>
  </si>
  <si>
    <t>Trade</t>
  </si>
  <si>
    <t>Settle</t>
  </si>
  <si>
    <t>Close</t>
  </si>
  <si>
    <t>S/D</t>
  </si>
  <si>
    <t>Code</t>
  </si>
  <si>
    <t>Date</t>
  </si>
  <si>
    <t>Meth.</t>
  </si>
  <si>
    <t>Type</t>
  </si>
  <si>
    <t>Symbol</t>
  </si>
  <si>
    <t>Amount</t>
  </si>
  <si>
    <t>----</t>
  </si>
  <si>
    <t>--------------</t>
  </si>
  <si>
    <t>-----</t>
  </si>
  <si>
    <t>dv</t>
  </si>
  <si>
    <t>divacc</t>
  </si>
  <si>
    <t>caus</t>
  </si>
  <si>
    <t>sl</t>
  </si>
  <si>
    <t>cash</t>
  </si>
  <si>
    <t>caca</t>
  </si>
  <si>
    <t>cagb</t>
  </si>
  <si>
    <t>caeu</t>
  </si>
  <si>
    <t>in</t>
  </si>
  <si>
    <t>caint</t>
  </si>
  <si>
    <t>Canadian Dollar</t>
  </si>
  <si>
    <t>Fund Reinvestment--Dividends CAD</t>
  </si>
  <si>
    <t>CASH AND EQUIVALENTS - AUD</t>
  </si>
  <si>
    <t>Australian Dollar</t>
  </si>
  <si>
    <t>Euro</t>
  </si>
  <si>
    <t>British Pounds</t>
  </si>
  <si>
    <t>Hong Kong Dollar</t>
  </si>
  <si>
    <t>CASH AND EQUIVALENTS - ILS</t>
  </si>
  <si>
    <t>Israeli Shekel</t>
  </si>
  <si>
    <t>CASH AND EQUIVALENTS - JPY</t>
  </si>
  <si>
    <t>Japanese Yen</t>
  </si>
  <si>
    <t>CASH AND EQUIVALENTS - NOK</t>
  </si>
  <si>
    <t>Norwegian Krone</t>
  </si>
  <si>
    <t>CASH AND EQUIVALENTS - NZD</t>
  </si>
  <si>
    <t>New Zealand Dollar</t>
  </si>
  <si>
    <t>CASH AND EQUIVALENTS - SGD</t>
  </si>
  <si>
    <t>Singaporean Dollar</t>
  </si>
  <si>
    <t>wd</t>
  </si>
  <si>
    <t>dvwash</t>
  </si>
  <si>
    <t>by</t>
  </si>
  <si>
    <t>cajp</t>
  </si>
  <si>
    <t>casg</t>
  </si>
  <si>
    <t>** no soft dollars this month</t>
  </si>
  <si>
    <t>CASH AND EQUIVALENTS - CHF</t>
  </si>
  <si>
    <t>Swiss Franc</t>
  </si>
  <si>
    <t>Denali Account - INLCTPF</t>
  </si>
  <si>
    <t>Tax Reclaim Receivables CAD</t>
  </si>
  <si>
    <t>Scentre Group</t>
  </si>
  <si>
    <t>Mitsubishi Tanabe Pharma Corp.</t>
  </si>
  <si>
    <t>caau</t>
  </si>
  <si>
    <t>Tax Reclaim Receivables AUD</t>
  </si>
  <si>
    <t>Tax Reclaim Receivables CHF</t>
  </si>
  <si>
    <t>Raiffeisen Bank International</t>
  </si>
  <si>
    <t>Marubeni</t>
  </si>
  <si>
    <t>Metro Inc.</t>
  </si>
  <si>
    <t>CASH AND EQUIVALENTS - DKK</t>
  </si>
  <si>
    <t>Tax Reclaim Receivables DKK</t>
  </si>
  <si>
    <t>Tax Reclaim Receivables NOK</t>
  </si>
  <si>
    <t>Singapore Telecommunications</t>
  </si>
  <si>
    <t>Danish Krone</t>
  </si>
  <si>
    <t>Toyota Industries</t>
  </si>
  <si>
    <t>Compustat</t>
  </si>
  <si>
    <t xml:space="preserve">Standard &amp; Poor's </t>
  </si>
  <si>
    <t>Westminster</t>
  </si>
  <si>
    <t>Bloomberg</t>
  </si>
  <si>
    <t>Westminster/Loop Sec./CastleOak Sec./Fig Group/North South</t>
  </si>
  <si>
    <t>Research Insight/Back Data</t>
  </si>
  <si>
    <t>CUSIP Data</t>
  </si>
  <si>
    <t>Market Data</t>
  </si>
  <si>
    <t>Israel Chemicals</t>
  </si>
  <si>
    <t>Central Japan Railway</t>
  </si>
  <si>
    <t>Kansai Electric Power</t>
  </si>
  <si>
    <t>*account inception 11/16/2017</t>
  </si>
  <si>
    <t>Hard Dollar Cost</t>
  </si>
  <si>
    <t>Nestle SA</t>
  </si>
  <si>
    <t>RTL Group</t>
  </si>
  <si>
    <t>Royal Dutch Shell</t>
  </si>
  <si>
    <t>Obayashi</t>
  </si>
  <si>
    <t>Telstra Corp Ltd</t>
  </si>
  <si>
    <t>Denali urges clients to compare the Firm's reports with the account statements they receive from the custodian. If you are not receiving statements directly from the custodian please notify Denali directly at Anne@DenaliAdvisors.com, immediately.</t>
  </si>
  <si>
    <t>Husky Energy Inc</t>
  </si>
  <si>
    <t>canz</t>
  </si>
  <si>
    <t>Britvic PLC</t>
  </si>
  <si>
    <t>Mitsubishi Chemical Holdings</t>
  </si>
  <si>
    <t>Aroundtown SA</t>
  </si>
  <si>
    <t>Aisin Seiki</t>
  </si>
  <si>
    <t>Tax Reclaim Receivables</t>
  </si>
  <si>
    <t>CI Financial Corp</t>
  </si>
  <si>
    <t>AIB Group Plc</t>
  </si>
  <si>
    <t>Exor NV</t>
  </si>
  <si>
    <t>NATIXIS</t>
  </si>
  <si>
    <t>Orix Corp</t>
  </si>
  <si>
    <t>L E Lundbergforetagen AB</t>
  </si>
  <si>
    <t>INTEREST INCOME-GBP</t>
  </si>
  <si>
    <t>WPP Plc</t>
  </si>
  <si>
    <t>Itochu</t>
  </si>
  <si>
    <t>================  ======</t>
  </si>
  <si>
    <t>cahk</t>
  </si>
  <si>
    <t>Fox</t>
  </si>
  <si>
    <t>Erste Group Bank</t>
  </si>
  <si>
    <t>Faurecia SA</t>
  </si>
  <si>
    <t>Mediobanca di Credito</t>
  </si>
  <si>
    <t>Dividend Accruals GBP</t>
  </si>
  <si>
    <t>Fund Reinvestment--Dividends HKD</t>
  </si>
  <si>
    <t>Ryman Healthcare</t>
  </si>
  <si>
    <t>BTIG</t>
  </si>
  <si>
    <t>Power Financial Corp</t>
  </si>
  <si>
    <t>Sonic Healthcare LTD</t>
  </si>
  <si>
    <t>Atos SE</t>
  </si>
  <si>
    <t>Biomerieux SA</t>
  </si>
  <si>
    <t>Fund Reinvestment--Dividends GBP</t>
  </si>
  <si>
    <t>Kajima</t>
  </si>
  <si>
    <t>Fund Reinvestment--Dividends SGD</t>
  </si>
  <si>
    <t>Fortescue Metal Group Ltd</t>
  </si>
  <si>
    <t>COMMON STOCK - DKK</t>
  </si>
  <si>
    <t xml:space="preserve">H Lundbeck </t>
  </si>
  <si>
    <t>Mitsui</t>
  </si>
  <si>
    <t>Tokyo Electric Power Holdings</t>
  </si>
  <si>
    <t>Teck Resources LTD</t>
  </si>
  <si>
    <t>HongKong Land Holdings</t>
  </si>
  <si>
    <t>Dividend Accruals</t>
  </si>
  <si>
    <t>Fund Reinvestment--Dividends AUD</t>
  </si>
  <si>
    <t>Peugeot</t>
  </si>
  <si>
    <t>Toyota Tsusho</t>
  </si>
  <si>
    <t>to</t>
  </si>
  <si>
    <t>awus</t>
  </si>
  <si>
    <t>client</t>
  </si>
  <si>
    <t>Fund Reinvestment--Dividends</t>
  </si>
  <si>
    <t>Power Corporation of Canada</t>
  </si>
  <si>
    <t>Pandora</t>
  </si>
  <si>
    <t>NEXT</t>
  </si>
  <si>
    <t>Dividend Accruals JPY</t>
  </si>
  <si>
    <t>MS&amp;AD Insurance Group Holdings</t>
  </si>
  <si>
    <t>Fisher &amp; Paykel Healthcare</t>
  </si>
  <si>
    <t>Castle</t>
  </si>
  <si>
    <t>Goldman</t>
  </si>
  <si>
    <t>UCB SA</t>
  </si>
  <si>
    <t>SSE PLC</t>
  </si>
  <si>
    <t>Bank Leumi</t>
  </si>
  <si>
    <t>Resona Holdings</t>
  </si>
  <si>
    <t>NorthSouth</t>
  </si>
  <si>
    <t>Canadian Dollar (FX = 1.3282)</t>
  </si>
  <si>
    <t>Canadian Utilities Ltd.</t>
  </si>
  <si>
    <t>Australian Dollar (FX = 0.6764)</t>
  </si>
  <si>
    <t>Swiss Franc (FX = 0.9993)</t>
  </si>
  <si>
    <t>Danish Krone (FX = 6.7764)</t>
  </si>
  <si>
    <t>Euro (FX = 1.1026)</t>
  </si>
  <si>
    <t>Fund Reinvestment--Dividends EUR</t>
  </si>
  <si>
    <t>Covivio SA</t>
  </si>
  <si>
    <t>Orion</t>
  </si>
  <si>
    <t>British Pounds (FX = 1.2935)</t>
  </si>
  <si>
    <t>Evraz PLC</t>
  </si>
  <si>
    <t>Hong Kong Dollar (FX = 7.8277)</t>
  </si>
  <si>
    <t>Israeli Shekel (FX = 3.4701)</t>
  </si>
  <si>
    <t>Japanese Yen (FX = 109.5100)</t>
  </si>
  <si>
    <t>Fund Reinvestment--Dividends JPY</t>
  </si>
  <si>
    <t>Nippon Steel Sumitomo Metal</t>
  </si>
  <si>
    <t>Norwegian Krone (FX = 9.2096)</t>
  </si>
  <si>
    <t>New Zealand Dollar (FX = 0.6419)</t>
  </si>
  <si>
    <t>Swedish Krone (FX = 9.5721)</t>
  </si>
  <si>
    <t>Investor AB Ser. B</t>
  </si>
  <si>
    <t>Singaporean Dollar (FX = 1.3674)</t>
  </si>
  <si>
    <t>From 11-01-19 To 11-29-19</t>
  </si>
  <si>
    <t>Aegon NV</t>
  </si>
  <si>
    <t>case</t>
  </si>
  <si>
    <t>Mapfre SE</t>
  </si>
  <si>
    <t>cach</t>
  </si>
  <si>
    <t>Royal Dutch Shell--USD dividend</t>
  </si>
  <si>
    <t>Dividend Accruals EUR</t>
  </si>
  <si>
    <t>INTEREST INCOME-EUR</t>
  </si>
  <si>
    <t>INTEREST INCOME-JPY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</si>
</sst>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97">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165" fontId="6" fillId="0" borderId="13"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0" fontId="6" fillId="0" borderId="0" xfId="0" applyFont="1"/>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49" fontId="0" fillId="0" borderId="0" xfId="0" applyNumberFormat="1"/>
    <xf numFmtId="0" fontId="3" fillId="0" borderId="0" xfId="0" applyFont="1"/>
    <xf numFmtId="44" fontId="4" fillId="0" borderId="5" xfId="2" applyFont="1" applyFill="1" applyBorder="1"/>
    <xf numFmtId="44" fontId="4" fillId="0" borderId="0" xfId="2" applyFont="1" applyFill="1" applyBorder="1"/>
    <xf numFmtId="0" fontId="4" fillId="0" borderId="8" xfId="0" applyFont="1" applyFill="1" applyBorder="1"/>
    <xf numFmtId="0" fontId="4" fillId="0" borderId="0" xfId="0" applyFont="1" applyFill="1" applyBorder="1"/>
    <xf numFmtId="0" fontId="0" fillId="0" borderId="0" xfId="0"/>
    <xf numFmtId="49" fontId="0" fillId="0" borderId="0" xfId="0" applyNumberFormat="1"/>
    <xf numFmtId="0" fontId="0" fillId="0" borderId="0" xfId="0"/>
    <xf numFmtId="49"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49" fontId="0" fillId="0" borderId="0" xfId="0" applyNumberFormat="1"/>
    <xf numFmtId="0" fontId="0" fillId="0" borderId="0" xfId="0"/>
    <xf numFmtId="0" fontId="0" fillId="0" borderId="0" xfId="0"/>
    <xf numFmtId="49" fontId="0" fillId="0" borderId="0" xfId="0" applyNumberFormat="1"/>
    <xf numFmtId="0" fontId="0" fillId="0" borderId="0" xfId="0"/>
    <xf numFmtId="14" fontId="0" fillId="0" borderId="0" xfId="0" applyNumberFormat="1"/>
    <xf numFmtId="0" fontId="0" fillId="0" borderId="0" xfId="0"/>
    <xf numFmtId="0" fontId="0" fillId="0" borderId="0" xfId="0"/>
    <xf numFmtId="14" fontId="0" fillId="0" borderId="0" xfId="0" applyNumberFormat="1"/>
    <xf numFmtId="0" fontId="0" fillId="0" borderId="0" xfId="0"/>
    <xf numFmtId="0" fontId="0" fillId="0" borderId="0" xfId="0"/>
    <xf numFmtId="49" fontId="0" fillId="0" borderId="0" xfId="0" applyNumberFormat="1"/>
    <xf numFmtId="0" fontId="0" fillId="0" borderId="0" xfId="0"/>
    <xf numFmtId="49" fontId="0" fillId="0" borderId="0" xfId="0" applyNumberFormat="1"/>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3" sqref="B3"/>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36</v>
      </c>
    </row>
    <row r="2" spans="1:9" x14ac:dyDescent="0.25">
      <c r="A2" s="2" t="s">
        <v>7</v>
      </c>
      <c r="B2" s="3">
        <v>43798</v>
      </c>
    </row>
    <row r="4" spans="1:9" x14ac:dyDescent="0.25">
      <c r="A4" s="1" t="s">
        <v>13</v>
      </c>
    </row>
    <row r="5" spans="1:9" x14ac:dyDescent="0.25">
      <c r="A5" s="2" t="s">
        <v>14</v>
      </c>
      <c r="B5" s="6">
        <v>15535828.970000001</v>
      </c>
    </row>
    <row r="6" spans="1:9" x14ac:dyDescent="0.25">
      <c r="A6" s="2" t="s">
        <v>12</v>
      </c>
      <c r="B6" s="6">
        <v>15527699.74</v>
      </c>
    </row>
    <row r="7" spans="1:9" x14ac:dyDescent="0.25">
      <c r="B7" s="6"/>
    </row>
    <row r="8" spans="1:9" x14ac:dyDescent="0.25">
      <c r="A8" s="2" t="s">
        <v>10</v>
      </c>
      <c r="B8" s="6">
        <v>0</v>
      </c>
    </row>
    <row r="9" spans="1:9" x14ac:dyDescent="0.25">
      <c r="A9" s="2" t="s">
        <v>11</v>
      </c>
      <c r="B9" s="6">
        <v>-57717.64</v>
      </c>
      <c r="C9" s="3"/>
    </row>
    <row r="10" spans="1:9" x14ac:dyDescent="0.25">
      <c r="B10" s="3"/>
    </row>
    <row r="11" spans="1:9" x14ac:dyDescent="0.25">
      <c r="A11" s="1" t="s">
        <v>16</v>
      </c>
      <c r="B11" s="3"/>
    </row>
    <row r="12" spans="1:9" x14ac:dyDescent="0.25">
      <c r="B12" s="4" t="s">
        <v>0</v>
      </c>
      <c r="C12" s="4" t="s">
        <v>1</v>
      </c>
      <c r="D12" s="4" t="s">
        <v>2</v>
      </c>
      <c r="E12" s="4" t="s">
        <v>3</v>
      </c>
      <c r="F12" s="4" t="s">
        <v>4</v>
      </c>
      <c r="G12" s="4" t="s">
        <v>5</v>
      </c>
      <c r="H12" s="4" t="s">
        <v>6</v>
      </c>
      <c r="I12" s="4" t="s">
        <v>15</v>
      </c>
    </row>
    <row r="13" spans="1:9" x14ac:dyDescent="0.25">
      <c r="A13" s="2" t="s">
        <v>8</v>
      </c>
      <c r="B13" s="5">
        <v>3.1974999999999998E-3</v>
      </c>
      <c r="C13" s="5">
        <v>4.3299999999999998E-2</v>
      </c>
      <c r="D13" s="5">
        <v>0.1011</v>
      </c>
      <c r="E13" s="5">
        <v>5.8299999999999998E-2</v>
      </c>
      <c r="F13" s="5">
        <v>-4.7999999999999996E-3</v>
      </c>
      <c r="G13" s="5">
        <v>0</v>
      </c>
      <c r="H13" s="5">
        <v>0</v>
      </c>
      <c r="I13" s="5">
        <v>-4.7000000000000002E-3</v>
      </c>
    </row>
    <row r="14" spans="1:9" x14ac:dyDescent="0.25">
      <c r="A14" s="7" t="s">
        <v>9</v>
      </c>
      <c r="B14" s="5">
        <v>2.9570999999999998E-3</v>
      </c>
      <c r="C14" s="5">
        <v>4.2799999999999998E-2</v>
      </c>
      <c r="D14" s="5">
        <v>9.8199999999999996E-2</v>
      </c>
      <c r="E14" s="5">
        <v>5.5199999999999999E-2</v>
      </c>
      <c r="F14" s="5">
        <v>-7.7999999999999996E-3</v>
      </c>
      <c r="G14" s="5">
        <v>0</v>
      </c>
      <c r="H14" s="5">
        <v>0</v>
      </c>
      <c r="I14" s="5">
        <v>-7.7000000000000002E-3</v>
      </c>
    </row>
    <row r="15" spans="1:9" x14ac:dyDescent="0.25">
      <c r="A15" s="7" t="s">
        <v>35</v>
      </c>
      <c r="B15" s="5">
        <v>1.2500000000000001E-2</v>
      </c>
      <c r="C15" s="5">
        <v>4.5199999999999997E-2</v>
      </c>
      <c r="D15" s="5">
        <v>0.187</v>
      </c>
      <c r="E15" s="5">
        <v>0.12559999999999999</v>
      </c>
      <c r="F15" s="5">
        <v>1.89E-2</v>
      </c>
      <c r="G15" s="5">
        <v>0</v>
      </c>
      <c r="H15" s="5">
        <v>0</v>
      </c>
      <c r="I15" s="5">
        <v>1.8499999999999999E-2</v>
      </c>
    </row>
    <row r="16" spans="1:9" x14ac:dyDescent="0.25">
      <c r="A16" s="45" t="s">
        <v>33</v>
      </c>
      <c r="B16" s="44">
        <f>B13-B15</f>
        <v>-9.3025000000000017E-3</v>
      </c>
      <c r="C16" s="44">
        <f t="shared" ref="C16:I16" si="0">C13-C15</f>
        <v>-1.8999999999999989E-3</v>
      </c>
      <c r="D16" s="44">
        <f t="shared" si="0"/>
        <v>-8.5900000000000004E-2</v>
      </c>
      <c r="E16" s="44">
        <f t="shared" si="0"/>
        <v>-6.7299999999999999E-2</v>
      </c>
      <c r="F16" s="44">
        <f t="shared" si="0"/>
        <v>-2.3699999999999999E-2</v>
      </c>
      <c r="G16" s="44">
        <f t="shared" si="0"/>
        <v>0</v>
      </c>
      <c r="H16" s="44">
        <f t="shared" si="0"/>
        <v>0</v>
      </c>
      <c r="I16" s="44">
        <f t="shared" si="0"/>
        <v>-2.3199999999999998E-2</v>
      </c>
    </row>
    <row r="17" spans="1:9" x14ac:dyDescent="0.25">
      <c r="A17" s="45" t="s">
        <v>34</v>
      </c>
      <c r="B17" s="44">
        <f>B14-B15</f>
        <v>-9.5429E-3</v>
      </c>
      <c r="C17" s="44">
        <f t="shared" ref="C17:I17" si="1">C14-C15</f>
        <v>-2.3999999999999994E-3</v>
      </c>
      <c r="D17" s="44">
        <f t="shared" si="1"/>
        <v>-8.8800000000000004E-2</v>
      </c>
      <c r="E17" s="44">
        <f t="shared" si="1"/>
        <v>-7.039999999999999E-2</v>
      </c>
      <c r="F17" s="44">
        <f t="shared" si="1"/>
        <v>-2.6700000000000002E-2</v>
      </c>
      <c r="G17" s="44">
        <f t="shared" si="1"/>
        <v>0</v>
      </c>
      <c r="H17" s="44">
        <f t="shared" si="1"/>
        <v>0</v>
      </c>
      <c r="I17" s="44">
        <f t="shared" si="1"/>
        <v>-2.6200000000000001E-2</v>
      </c>
    </row>
    <row r="19" spans="1:9" x14ac:dyDescent="0.25">
      <c r="A19" s="63" t="s">
        <v>205</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workbookViewId="0">
      <selection activeCell="C15" sqref="C15"/>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Public School Teachers' Pension and Retirement Fund of Chicago</v>
      </c>
    </row>
    <row r="2" spans="1:10" x14ac:dyDescent="0.25">
      <c r="A2" s="10" t="s">
        <v>31</v>
      </c>
    </row>
    <row r="3" spans="1:10" x14ac:dyDescent="0.25">
      <c r="A3" s="14" t="s">
        <v>32</v>
      </c>
      <c r="B3" s="15">
        <f>Performance!B2</f>
        <v>43798</v>
      </c>
      <c r="C3" s="14"/>
      <c r="D3" s="14"/>
      <c r="E3" s="14"/>
      <c r="F3" s="14"/>
    </row>
    <row r="4" spans="1:10" x14ac:dyDescent="0.25">
      <c r="A4" s="14" t="s">
        <v>17</v>
      </c>
      <c r="B4" s="14" t="s">
        <v>18</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19</v>
      </c>
      <c r="B7" s="26" t="s">
        <v>20</v>
      </c>
      <c r="C7" s="26" t="s">
        <v>30</v>
      </c>
      <c r="D7" s="26" t="s">
        <v>21</v>
      </c>
      <c r="E7" s="14"/>
      <c r="F7" s="14"/>
      <c r="G7" s="14"/>
      <c r="H7" s="14"/>
      <c r="I7" s="14"/>
      <c r="J7" s="14"/>
    </row>
    <row r="8" spans="1:10" x14ac:dyDescent="0.25">
      <c r="A8" s="27"/>
      <c r="B8" s="28"/>
      <c r="C8" s="29"/>
      <c r="D8" s="14"/>
      <c r="E8" s="14"/>
      <c r="F8" s="14"/>
      <c r="G8" s="14"/>
      <c r="H8" s="14"/>
      <c r="I8" s="14"/>
      <c r="J8" s="14"/>
    </row>
    <row r="9" spans="1:10" s="85" customFormat="1" x14ac:dyDescent="0.25">
      <c r="A9" s="27" t="s">
        <v>238</v>
      </c>
      <c r="B9" s="28">
        <v>114700</v>
      </c>
      <c r="C9" s="52">
        <v>510.22530180000001</v>
      </c>
      <c r="D9" s="33">
        <f t="shared" ref="D9:D14" si="0">C9/$C$18</f>
        <v>0.18149059589631542</v>
      </c>
      <c r="E9" s="14"/>
      <c r="F9" s="14"/>
      <c r="G9" s="14"/>
      <c r="H9" s="14"/>
      <c r="I9" s="14"/>
      <c r="J9" s="14"/>
    </row>
    <row r="10" spans="1:10" s="13" customFormat="1" x14ac:dyDescent="0.25">
      <c r="A10" s="55" t="s">
        <v>267</v>
      </c>
      <c r="B10" s="51">
        <v>37100</v>
      </c>
      <c r="C10" s="52">
        <v>675.25943920000009</v>
      </c>
      <c r="D10" s="33">
        <f t="shared" si="0"/>
        <v>0.24019435643953746</v>
      </c>
      <c r="E10" s="14"/>
      <c r="F10" s="14"/>
      <c r="G10" s="14"/>
      <c r="H10" s="14"/>
      <c r="I10" s="14"/>
      <c r="J10" s="14"/>
    </row>
    <row r="11" spans="1:10" s="85" customFormat="1" x14ac:dyDescent="0.25">
      <c r="A11" s="55" t="s">
        <v>231</v>
      </c>
      <c r="B11" s="51">
        <v>3800</v>
      </c>
      <c r="C11" s="52">
        <v>14.3607572</v>
      </c>
      <c r="D11" s="33">
        <f t="shared" si="0"/>
        <v>5.1082186096132595E-3</v>
      </c>
      <c r="E11" s="14"/>
      <c r="F11" s="14"/>
      <c r="G11" s="14"/>
      <c r="H11" s="14"/>
      <c r="I11" s="14"/>
      <c r="J11" s="14"/>
    </row>
    <row r="12" spans="1:10" s="59" customFormat="1" x14ac:dyDescent="0.25">
      <c r="A12" s="59" t="s">
        <v>268</v>
      </c>
      <c r="B12" s="51">
        <v>320600</v>
      </c>
      <c r="C12" s="52">
        <v>1028.8910671000003</v>
      </c>
      <c r="D12" s="33">
        <f t="shared" si="0"/>
        <v>0.36598352183163901</v>
      </c>
      <c r="E12" s="14"/>
      <c r="F12" s="14"/>
      <c r="G12" s="14"/>
      <c r="H12" s="14"/>
      <c r="I12" s="14"/>
      <c r="J12" s="14"/>
    </row>
    <row r="13" spans="1:10" s="59" customFormat="1" x14ac:dyDescent="0.25">
      <c r="A13" s="59" t="s">
        <v>273</v>
      </c>
      <c r="B13" s="51">
        <v>50200</v>
      </c>
      <c r="C13" s="52">
        <v>582.56778510000004</v>
      </c>
      <c r="D13" s="33">
        <f t="shared" si="0"/>
        <v>0.20722330722289481</v>
      </c>
      <c r="E13" s="14"/>
      <c r="F13" s="14"/>
      <c r="G13" s="14"/>
      <c r="H13" s="14"/>
      <c r="I13" s="14"/>
      <c r="J13" s="14"/>
    </row>
    <row r="14" spans="1:10" s="73" customFormat="1" x14ac:dyDescent="0.25">
      <c r="B14" s="51"/>
      <c r="C14" s="52"/>
      <c r="D14" s="33">
        <f t="shared" si="0"/>
        <v>0</v>
      </c>
      <c r="E14" s="14"/>
      <c r="F14" s="14"/>
      <c r="G14" s="14"/>
      <c r="H14" s="14"/>
      <c r="I14" s="14"/>
      <c r="J14" s="14"/>
    </row>
    <row r="15" spans="1:10" s="73" customFormat="1" x14ac:dyDescent="0.25">
      <c r="B15" s="51"/>
      <c r="C15" s="52"/>
      <c r="D15" s="33"/>
      <c r="E15" s="14"/>
      <c r="F15" s="14"/>
      <c r="G15" s="14"/>
      <c r="H15" s="14"/>
      <c r="I15" s="14"/>
      <c r="J15" s="14"/>
    </row>
    <row r="16" spans="1:10" s="77" customFormat="1" x14ac:dyDescent="0.25">
      <c r="B16" s="51"/>
      <c r="C16" s="52"/>
      <c r="D16" s="33"/>
      <c r="E16" s="14"/>
      <c r="F16" s="14"/>
      <c r="G16" s="14"/>
      <c r="H16" s="14"/>
      <c r="I16" s="14"/>
      <c r="J16" s="14"/>
    </row>
    <row r="17" spans="1:10" s="13" customFormat="1" x14ac:dyDescent="0.25">
      <c r="B17" s="28"/>
      <c r="C17" s="50"/>
      <c r="D17" s="14"/>
      <c r="E17" s="14"/>
      <c r="F17" s="14"/>
      <c r="G17" s="14"/>
      <c r="H17" s="14"/>
      <c r="I17" s="14"/>
      <c r="J17" s="14"/>
    </row>
    <row r="18" spans="1:10" s="13" customFormat="1" x14ac:dyDescent="0.25">
      <c r="A18" s="17" t="s">
        <v>22</v>
      </c>
      <c r="B18" s="18">
        <f>SUM(B8:B16)</f>
        <v>526400</v>
      </c>
      <c r="C18" s="53">
        <f>SUM(C8:C16)</f>
        <v>2811.3043504000007</v>
      </c>
      <c r="D18" s="34">
        <f>SUM(D8:D17)</f>
        <v>1</v>
      </c>
      <c r="E18" s="14"/>
      <c r="F18" s="14"/>
      <c r="G18" s="14"/>
      <c r="H18" s="14"/>
      <c r="I18" s="14"/>
      <c r="J18" s="14"/>
    </row>
    <row r="19" spans="1:10" s="13" customFormat="1" x14ac:dyDescent="0.25">
      <c r="A19" s="14"/>
      <c r="B19" s="14"/>
      <c r="C19" s="14"/>
      <c r="D19" s="14"/>
      <c r="E19" s="14"/>
      <c r="F19" s="14"/>
      <c r="G19" s="14"/>
      <c r="H19" s="14"/>
      <c r="I19" s="14"/>
      <c r="J19" s="14"/>
    </row>
    <row r="20" spans="1:10" s="13" customFormat="1" x14ac:dyDescent="0.25">
      <c r="A20" s="17"/>
      <c r="B20" s="19"/>
      <c r="C20" s="14"/>
      <c r="D20" s="14"/>
      <c r="E20" s="14"/>
      <c r="F20" s="14"/>
      <c r="G20" s="14"/>
      <c r="H20" s="14"/>
      <c r="I20" s="14"/>
      <c r="J20" s="14"/>
    </row>
    <row r="21" spans="1:10" s="13" customFormat="1" x14ac:dyDescent="0.25">
      <c r="A21" s="30"/>
      <c r="B21" s="31"/>
      <c r="C21" s="14"/>
      <c r="D21" s="14"/>
      <c r="E21" s="14"/>
      <c r="F21" s="14"/>
      <c r="G21" s="14"/>
      <c r="H21" s="14"/>
      <c r="I21" s="14"/>
      <c r="J21"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election activeCell="E13" sqref="E13:F13"/>
    </sheetView>
  </sheetViews>
  <sheetFormatPr defaultRowHeight="15" x14ac:dyDescent="0.25"/>
  <cols>
    <col min="1" max="1" width="27" bestFit="1" customWidth="1"/>
    <col min="2" max="2" width="25.140625" bestFit="1" customWidth="1"/>
    <col min="3" max="3" width="55" bestFit="1" customWidth="1"/>
    <col min="4" max="4" width="12" bestFit="1" customWidth="1"/>
    <col min="5" max="5" width="13.140625" customWidth="1"/>
  </cols>
  <sheetData>
    <row r="1" spans="1:6" s="13" customFormat="1" x14ac:dyDescent="0.25">
      <c r="A1" s="1" t="str">
        <f>Performance!A1</f>
        <v>Public School Teachers' Pension and Retirement Fund of Chicago</v>
      </c>
    </row>
    <row r="2" spans="1:6" x14ac:dyDescent="0.25">
      <c r="A2" s="17" t="s">
        <v>23</v>
      </c>
      <c r="B2" s="14"/>
      <c r="C2" s="14"/>
      <c r="D2" s="14"/>
      <c r="E2" s="14"/>
    </row>
    <row r="3" spans="1:6" x14ac:dyDescent="0.25">
      <c r="A3" s="14" t="s">
        <v>32</v>
      </c>
      <c r="B3" s="15">
        <f>Performance!B2</f>
        <v>43798</v>
      </c>
      <c r="C3" s="16"/>
      <c r="D3" s="14"/>
      <c r="E3" s="14"/>
    </row>
    <row r="4" spans="1:6" x14ac:dyDescent="0.25">
      <c r="A4" s="14" t="s">
        <v>17</v>
      </c>
      <c r="B4" s="14" t="s">
        <v>18</v>
      </c>
      <c r="C4" s="14"/>
      <c r="D4" s="14"/>
      <c r="E4" s="14"/>
    </row>
    <row r="5" spans="1:6" x14ac:dyDescent="0.25">
      <c r="A5" s="14"/>
      <c r="B5" s="14"/>
      <c r="C5" s="14"/>
      <c r="D5" s="14"/>
      <c r="E5" s="14"/>
    </row>
    <row r="6" spans="1:6" ht="15.75" thickBot="1" x14ac:dyDescent="0.3">
      <c r="A6" s="90" t="s">
        <v>175</v>
      </c>
      <c r="B6" s="90"/>
      <c r="C6" s="90"/>
      <c r="D6" s="90"/>
      <c r="E6" s="90"/>
    </row>
    <row r="7" spans="1:6" ht="39" x14ac:dyDescent="0.25">
      <c r="A7" s="20" t="s">
        <v>24</v>
      </c>
      <c r="B7" s="20" t="s">
        <v>25</v>
      </c>
      <c r="C7" s="20" t="s">
        <v>26</v>
      </c>
      <c r="D7" s="21" t="s">
        <v>27</v>
      </c>
      <c r="E7" s="46" t="s">
        <v>28</v>
      </c>
      <c r="F7" s="46" t="s">
        <v>206</v>
      </c>
    </row>
    <row r="8" spans="1:6" x14ac:dyDescent="0.25">
      <c r="A8" s="35" t="s">
        <v>194</v>
      </c>
      <c r="B8" s="36" t="s">
        <v>199</v>
      </c>
      <c r="C8" s="67" t="s">
        <v>198</v>
      </c>
      <c r="D8" s="37"/>
      <c r="E8" s="64">
        <v>629.0055104409272</v>
      </c>
      <c r="F8" s="47">
        <v>377.40330626455631</v>
      </c>
    </row>
    <row r="9" spans="1:6" x14ac:dyDescent="0.25">
      <c r="A9" s="27" t="s">
        <v>195</v>
      </c>
      <c r="B9" s="39" t="s">
        <v>200</v>
      </c>
      <c r="C9" s="67" t="s">
        <v>198</v>
      </c>
      <c r="D9" s="40"/>
      <c r="E9" s="65">
        <v>41.880731542263597</v>
      </c>
      <c r="F9" s="47">
        <v>25.128438925358157</v>
      </c>
    </row>
    <row r="10" spans="1:6" x14ac:dyDescent="0.25">
      <c r="A10" s="38" t="s">
        <v>196</v>
      </c>
      <c r="B10" s="39" t="s">
        <v>201</v>
      </c>
      <c r="C10" s="67" t="s">
        <v>198</v>
      </c>
      <c r="D10" s="40"/>
      <c r="E10" s="65">
        <v>0</v>
      </c>
      <c r="F10" s="47">
        <v>0</v>
      </c>
    </row>
    <row r="11" spans="1:6" x14ac:dyDescent="0.25">
      <c r="A11" s="38" t="s">
        <v>197</v>
      </c>
      <c r="B11" s="39" t="s">
        <v>201</v>
      </c>
      <c r="C11" s="67" t="s">
        <v>198</v>
      </c>
      <c r="D11" s="40"/>
      <c r="E11" s="65">
        <v>115.25577320430941</v>
      </c>
      <c r="F11" s="47">
        <v>69.153463922585644</v>
      </c>
    </row>
    <row r="12" spans="1:6" x14ac:dyDescent="0.25">
      <c r="A12" s="41"/>
      <c r="B12" s="42"/>
      <c r="C12" s="66"/>
      <c r="D12" s="43"/>
      <c r="E12" s="48"/>
      <c r="F12" s="48"/>
    </row>
    <row r="13" spans="1:6" x14ac:dyDescent="0.25">
      <c r="A13" s="41" t="s">
        <v>29</v>
      </c>
      <c r="B13" s="22"/>
      <c r="C13" s="23"/>
      <c r="D13" s="24"/>
      <c r="E13" s="49">
        <f>SUM(E8:E12)</f>
        <v>786.14201518750019</v>
      </c>
      <c r="F13" s="49">
        <f>SUM(F8:F12)</f>
        <v>471.68520911250016</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0"/>
  <sheetViews>
    <sheetView topLeftCell="A307" workbookViewId="0">
      <selection activeCell="A322" sqref="A322:H326"/>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91" t="s">
        <v>37</v>
      </c>
      <c r="B1" s="91"/>
      <c r="C1" s="91"/>
      <c r="D1" s="91"/>
      <c r="E1" s="91"/>
      <c r="F1" s="91"/>
      <c r="G1" s="91"/>
      <c r="H1" s="91"/>
    </row>
    <row r="2" spans="1:8" x14ac:dyDescent="0.25">
      <c r="A2" s="91" t="s">
        <v>38</v>
      </c>
      <c r="B2" s="91"/>
      <c r="C2" s="91"/>
      <c r="D2" s="91"/>
      <c r="E2" s="91"/>
      <c r="F2" s="91"/>
      <c r="G2" s="91"/>
      <c r="H2" s="91"/>
    </row>
    <row r="3" spans="1:8" x14ac:dyDescent="0.25">
      <c r="A3" s="91" t="s">
        <v>39</v>
      </c>
      <c r="B3" s="91"/>
      <c r="C3" s="91"/>
      <c r="D3" s="91"/>
      <c r="E3" s="91"/>
      <c r="F3" s="91"/>
      <c r="G3" s="91"/>
      <c r="H3" s="91"/>
    </row>
    <row r="4" spans="1:8" x14ac:dyDescent="0.25">
      <c r="A4" s="91" t="s">
        <v>178</v>
      </c>
      <c r="B4" s="91"/>
      <c r="C4" s="91"/>
      <c r="D4" s="91"/>
      <c r="E4" s="91"/>
      <c r="F4" s="91"/>
      <c r="G4" s="91"/>
      <c r="H4" s="91"/>
    </row>
    <row r="5" spans="1:8" x14ac:dyDescent="0.25">
      <c r="A5" s="93">
        <v>43798</v>
      </c>
      <c r="B5" s="91"/>
      <c r="C5" s="91"/>
      <c r="D5" s="91"/>
      <c r="E5" s="91"/>
      <c r="F5" s="91"/>
      <c r="G5" s="91"/>
      <c r="H5" s="91"/>
    </row>
    <row r="6" spans="1:8" x14ac:dyDescent="0.25">
      <c r="A6" s="56"/>
      <c r="B6" s="56"/>
      <c r="C6" s="56"/>
      <c r="D6" s="56"/>
      <c r="E6" s="56"/>
      <c r="F6" s="56"/>
      <c r="G6" s="56"/>
      <c r="H6" s="56"/>
    </row>
    <row r="7" spans="1:8" x14ac:dyDescent="0.25">
      <c r="A7" s="91" t="s">
        <v>40</v>
      </c>
      <c r="B7" s="91"/>
      <c r="C7" s="91"/>
      <c r="D7" s="91"/>
      <c r="E7" s="91"/>
      <c r="F7" s="91"/>
      <c r="G7" s="91"/>
      <c r="H7" s="91"/>
    </row>
    <row r="8" spans="1:8" x14ac:dyDescent="0.25">
      <c r="A8" s="56"/>
      <c r="B8" s="56"/>
      <c r="C8" s="56"/>
      <c r="D8" s="56"/>
      <c r="E8" s="56"/>
      <c r="F8" s="56"/>
      <c r="G8" s="56"/>
      <c r="H8" s="56"/>
    </row>
    <row r="9" spans="1:8" x14ac:dyDescent="0.25">
      <c r="A9" s="91"/>
      <c r="B9" s="91"/>
      <c r="C9" s="91" t="s">
        <v>41</v>
      </c>
      <c r="D9" s="91"/>
      <c r="E9" s="91"/>
      <c r="F9" s="91"/>
      <c r="G9" s="91" t="s">
        <v>42</v>
      </c>
      <c r="H9" s="91"/>
    </row>
    <row r="10" spans="1:8" x14ac:dyDescent="0.25">
      <c r="A10" s="91"/>
      <c r="B10" s="91"/>
      <c r="C10" s="91" t="s">
        <v>43</v>
      </c>
      <c r="D10" s="91"/>
      <c r="E10" s="91"/>
      <c r="F10" s="91"/>
      <c r="G10" s="91" t="s">
        <v>44</v>
      </c>
      <c r="H10" s="91"/>
    </row>
    <row r="11" spans="1:8" x14ac:dyDescent="0.25">
      <c r="A11" s="91"/>
      <c r="B11" s="91"/>
      <c r="C11" s="91" t="s">
        <v>45</v>
      </c>
      <c r="D11" s="91" t="s">
        <v>29</v>
      </c>
      <c r="E11" s="91"/>
      <c r="F11" s="91" t="s">
        <v>46</v>
      </c>
      <c r="G11" s="91" t="s">
        <v>46</v>
      </c>
      <c r="H11" s="91" t="s">
        <v>47</v>
      </c>
    </row>
    <row r="12" spans="1:8" x14ac:dyDescent="0.25">
      <c r="A12" s="91" t="s">
        <v>48</v>
      </c>
      <c r="B12" s="91" t="s">
        <v>49</v>
      </c>
      <c r="C12" s="91" t="s">
        <v>50</v>
      </c>
      <c r="D12" s="91" t="s">
        <v>50</v>
      </c>
      <c r="E12" s="91" t="s">
        <v>51</v>
      </c>
      <c r="F12" s="91" t="s">
        <v>52</v>
      </c>
      <c r="G12" s="91" t="s">
        <v>52</v>
      </c>
      <c r="H12" s="91" t="s">
        <v>53</v>
      </c>
    </row>
    <row r="13" spans="1:8" x14ac:dyDescent="0.25">
      <c r="A13" s="91" t="s">
        <v>54</v>
      </c>
      <c r="B13" s="91" t="s">
        <v>55</v>
      </c>
      <c r="C13" s="91" t="s">
        <v>56</v>
      </c>
      <c r="D13" s="91" t="s">
        <v>57</v>
      </c>
      <c r="E13" s="91" t="s">
        <v>56</v>
      </c>
      <c r="F13" s="91" t="s">
        <v>57</v>
      </c>
      <c r="G13" s="91" t="s">
        <v>57</v>
      </c>
      <c r="H13" s="91" t="s">
        <v>58</v>
      </c>
    </row>
    <row r="14" spans="1:8" x14ac:dyDescent="0.25">
      <c r="A14" s="56"/>
      <c r="B14" s="56"/>
      <c r="C14" s="56"/>
      <c r="D14" s="56"/>
      <c r="E14" s="56"/>
      <c r="F14" s="56"/>
      <c r="G14" s="56"/>
      <c r="H14" s="56"/>
    </row>
    <row r="15" spans="1:8" x14ac:dyDescent="0.25">
      <c r="A15" s="91" t="s">
        <v>59</v>
      </c>
      <c r="B15" s="91"/>
      <c r="C15" s="91"/>
      <c r="D15" s="91"/>
      <c r="E15" s="91"/>
      <c r="F15" s="91"/>
      <c r="G15" s="91"/>
      <c r="H15" s="91"/>
    </row>
    <row r="16" spans="1:8" x14ac:dyDescent="0.25">
      <c r="A16" s="91" t="s">
        <v>60</v>
      </c>
      <c r="B16" s="91"/>
      <c r="C16" s="91"/>
      <c r="D16" s="91"/>
      <c r="E16" s="91"/>
      <c r="F16" s="91"/>
      <c r="G16" s="91"/>
      <c r="H16" s="91"/>
    </row>
    <row r="17" spans="1:8" x14ac:dyDescent="0.25">
      <c r="A17" s="91" t="s">
        <v>61</v>
      </c>
      <c r="B17" s="91"/>
      <c r="C17" s="91"/>
      <c r="D17" s="91"/>
      <c r="E17" s="91"/>
      <c r="F17" s="91"/>
      <c r="G17" s="91"/>
      <c r="H17" s="91"/>
    </row>
    <row r="18" spans="1:8" x14ac:dyDescent="0.25">
      <c r="A18" s="91" t="s">
        <v>62</v>
      </c>
      <c r="B18" s="91"/>
      <c r="C18" s="91"/>
      <c r="D18" s="91"/>
      <c r="E18" s="91"/>
      <c r="F18" s="91"/>
      <c r="G18" s="91"/>
      <c r="H18" s="91"/>
    </row>
    <row r="19" spans="1:8" x14ac:dyDescent="0.25">
      <c r="A19" s="91">
        <v>20000</v>
      </c>
      <c r="B19" s="91" t="s">
        <v>252</v>
      </c>
      <c r="C19" s="91">
        <v>5.5654884999999998</v>
      </c>
      <c r="D19" s="91">
        <v>111309.77</v>
      </c>
      <c r="E19" s="91">
        <v>5.5</v>
      </c>
      <c r="F19" s="91">
        <v>110000</v>
      </c>
      <c r="G19" s="91">
        <v>110000</v>
      </c>
      <c r="H19" s="91">
        <v>0.7</v>
      </c>
    </row>
    <row r="20" spans="1:8" x14ac:dyDescent="0.25">
      <c r="A20" s="91">
        <v>6400</v>
      </c>
      <c r="B20" s="91" t="s">
        <v>63</v>
      </c>
      <c r="C20" s="91">
        <v>61.503735200000001</v>
      </c>
      <c r="D20" s="91">
        <v>393623.90574299998</v>
      </c>
      <c r="E20" s="91">
        <v>56.22</v>
      </c>
      <c r="F20" s="91">
        <v>359808</v>
      </c>
      <c r="G20" s="91">
        <v>359808</v>
      </c>
      <c r="H20" s="91">
        <v>2.2999999999999998</v>
      </c>
    </row>
    <row r="21" spans="1:8" x14ac:dyDescent="0.25">
      <c r="A21" s="91">
        <v>11500</v>
      </c>
      <c r="B21" s="91" t="s">
        <v>64</v>
      </c>
      <c r="C21" s="91">
        <v>37.968653000000003</v>
      </c>
      <c r="D21" s="91">
        <v>436639.51020780002</v>
      </c>
      <c r="E21" s="91">
        <v>31.75</v>
      </c>
      <c r="F21" s="91">
        <v>365125</v>
      </c>
      <c r="G21" s="91">
        <v>365125</v>
      </c>
      <c r="H21" s="91">
        <v>2.2999999999999998</v>
      </c>
    </row>
    <row r="22" spans="1:8" x14ac:dyDescent="0.25">
      <c r="A22" s="91"/>
      <c r="B22" s="91"/>
      <c r="C22" s="91"/>
      <c r="D22" s="91" t="s">
        <v>65</v>
      </c>
      <c r="E22" s="91"/>
      <c r="F22" s="91"/>
      <c r="G22" s="91"/>
      <c r="H22" s="91"/>
    </row>
    <row r="23" spans="1:8" x14ac:dyDescent="0.25">
      <c r="A23" s="91"/>
      <c r="B23" s="91"/>
      <c r="C23" s="91"/>
      <c r="D23" s="91">
        <v>941573.18595089996</v>
      </c>
      <c r="E23" s="91"/>
      <c r="F23" s="91">
        <v>834933</v>
      </c>
      <c r="G23" s="91">
        <v>834933</v>
      </c>
      <c r="H23" s="91">
        <v>5.3</v>
      </c>
    </row>
    <row r="24" spans="1:8" x14ac:dyDescent="0.25">
      <c r="A24" s="82"/>
      <c r="B24" s="82"/>
      <c r="C24" s="82"/>
      <c r="D24" s="82"/>
      <c r="E24" s="82"/>
      <c r="F24" s="82"/>
      <c r="G24" s="82"/>
      <c r="H24" s="82"/>
    </row>
    <row r="25" spans="1:8" x14ac:dyDescent="0.25">
      <c r="A25" s="91" t="s">
        <v>66</v>
      </c>
      <c r="B25" s="91"/>
      <c r="C25" s="91"/>
      <c r="D25" s="91"/>
      <c r="E25" s="91"/>
      <c r="F25" s="91"/>
      <c r="G25" s="91"/>
      <c r="H25" s="91"/>
    </row>
    <row r="26" spans="1:8" x14ac:dyDescent="0.25">
      <c r="A26" s="91" t="s">
        <v>55</v>
      </c>
      <c r="B26" s="91"/>
      <c r="C26" s="91"/>
      <c r="D26" s="91"/>
      <c r="E26" s="91"/>
      <c r="F26" s="91"/>
      <c r="G26" s="91"/>
      <c r="H26" s="91"/>
    </row>
    <row r="27" spans="1:8" x14ac:dyDescent="0.25">
      <c r="A27" s="91"/>
      <c r="B27" s="91" t="s">
        <v>253</v>
      </c>
      <c r="C27" s="91"/>
      <c r="D27" s="91">
        <v>2444</v>
      </c>
      <c r="E27" s="91"/>
      <c r="F27" s="91">
        <v>2444</v>
      </c>
      <c r="G27" s="91">
        <v>2444</v>
      </c>
      <c r="H27" s="91">
        <v>0</v>
      </c>
    </row>
    <row r="28" spans="1:8" x14ac:dyDescent="0.25">
      <c r="A28" s="91"/>
      <c r="B28" s="91" t="s">
        <v>67</v>
      </c>
      <c r="C28" s="91"/>
      <c r="D28" s="91">
        <v>352.69</v>
      </c>
      <c r="E28" s="91"/>
      <c r="F28" s="91">
        <v>352.69</v>
      </c>
      <c r="G28" s="91">
        <v>352.69</v>
      </c>
      <c r="H28" s="91">
        <v>0</v>
      </c>
    </row>
    <row r="29" spans="1:8" x14ac:dyDescent="0.25">
      <c r="A29" s="91"/>
      <c r="B29" s="91" t="s">
        <v>219</v>
      </c>
      <c r="C29" s="91"/>
      <c r="D29" s="91">
        <v>1670.11</v>
      </c>
      <c r="E29" s="91"/>
      <c r="F29" s="91">
        <v>1670.11</v>
      </c>
      <c r="G29" s="91">
        <v>1670.11</v>
      </c>
      <c r="H29" s="91">
        <v>0</v>
      </c>
    </row>
    <row r="30" spans="1:8" x14ac:dyDescent="0.25">
      <c r="A30" s="91"/>
      <c r="B30" s="91" t="s">
        <v>68</v>
      </c>
      <c r="C30" s="91"/>
      <c r="D30" s="91">
        <v>2621948.63</v>
      </c>
      <c r="E30" s="91"/>
      <c r="F30" s="91">
        <v>2621948.63</v>
      </c>
      <c r="G30" s="91">
        <v>2621948.63</v>
      </c>
      <c r="H30" s="91">
        <v>16.8</v>
      </c>
    </row>
    <row r="31" spans="1:8" x14ac:dyDescent="0.25">
      <c r="A31" s="91"/>
      <c r="B31" s="91"/>
      <c r="C31" s="91"/>
      <c r="D31" s="91" t="s">
        <v>65</v>
      </c>
      <c r="E31" s="91"/>
      <c r="F31" s="91"/>
      <c r="G31" s="91"/>
      <c r="H31" s="91"/>
    </row>
    <row r="32" spans="1:8" x14ac:dyDescent="0.25">
      <c r="A32" s="91"/>
      <c r="B32" s="91"/>
      <c r="C32" s="91"/>
      <c r="D32" s="91">
        <v>2626415.4299999001</v>
      </c>
      <c r="E32" s="91"/>
      <c r="F32" s="91">
        <v>2626415.4299999001</v>
      </c>
      <c r="G32" s="91">
        <v>2626415.4299999001</v>
      </c>
      <c r="H32" s="91">
        <v>16.899999999999999</v>
      </c>
    </row>
    <row r="33" spans="1:8" x14ac:dyDescent="0.25">
      <c r="A33" s="86"/>
      <c r="B33" s="86"/>
      <c r="C33" s="86"/>
      <c r="D33" s="86"/>
      <c r="E33" s="86"/>
      <c r="F33" s="86"/>
      <c r="G33" s="86"/>
      <c r="H33" s="86"/>
    </row>
    <row r="34" spans="1:8" x14ac:dyDescent="0.25">
      <c r="A34" s="91"/>
      <c r="B34" s="91"/>
      <c r="C34" s="91"/>
      <c r="D34" s="91" t="s">
        <v>65</v>
      </c>
      <c r="E34" s="91"/>
      <c r="F34" s="91"/>
      <c r="G34" s="91"/>
      <c r="H34" s="91"/>
    </row>
    <row r="35" spans="1:8" x14ac:dyDescent="0.25">
      <c r="A35" s="91"/>
      <c r="B35" s="91" t="s">
        <v>69</v>
      </c>
      <c r="C35" s="91"/>
      <c r="D35" s="91">
        <v>3567988.6159509001</v>
      </c>
      <c r="E35" s="91"/>
      <c r="F35" s="91">
        <v>3461348.4299999001</v>
      </c>
      <c r="G35" s="91">
        <v>3461348.4299999001</v>
      </c>
      <c r="H35" s="91">
        <v>22.2</v>
      </c>
    </row>
    <row r="36" spans="1:8" x14ac:dyDescent="0.25">
      <c r="A36" s="86"/>
      <c r="B36" s="86"/>
      <c r="C36" s="86"/>
      <c r="D36" s="86"/>
      <c r="E36" s="86"/>
      <c r="F36" s="86"/>
      <c r="G36" s="86"/>
      <c r="H36" s="86"/>
    </row>
    <row r="37" spans="1:8" x14ac:dyDescent="0.25">
      <c r="A37" s="91" t="s">
        <v>274</v>
      </c>
      <c r="B37" s="91"/>
      <c r="C37" s="91"/>
      <c r="D37" s="91"/>
      <c r="E37" s="91"/>
      <c r="F37" s="91"/>
      <c r="G37" s="91"/>
      <c r="H37" s="91"/>
    </row>
    <row r="38" spans="1:8" x14ac:dyDescent="0.25">
      <c r="A38" s="91" t="s">
        <v>70</v>
      </c>
      <c r="B38" s="91"/>
      <c r="C38" s="91"/>
      <c r="D38" s="91"/>
      <c r="E38" s="91"/>
      <c r="F38" s="91"/>
      <c r="G38" s="91"/>
      <c r="H38" s="91"/>
    </row>
    <row r="39" spans="1:8" x14ac:dyDescent="0.25">
      <c r="A39" s="91" t="s">
        <v>71</v>
      </c>
      <c r="B39" s="91"/>
      <c r="C39" s="91"/>
      <c r="D39" s="91"/>
      <c r="E39" s="91"/>
      <c r="F39" s="91"/>
      <c r="G39" s="91"/>
      <c r="H39" s="91"/>
    </row>
    <row r="40" spans="1:8" x14ac:dyDescent="0.25">
      <c r="A40" s="91" t="s">
        <v>72</v>
      </c>
      <c r="B40" s="91"/>
      <c r="C40" s="91"/>
      <c r="D40" s="91"/>
      <c r="E40" s="91"/>
      <c r="F40" s="91"/>
      <c r="G40" s="91"/>
      <c r="H40" s="91"/>
    </row>
    <row r="41" spans="1:8" x14ac:dyDescent="0.25">
      <c r="A41" s="91">
        <v>-8687</v>
      </c>
      <c r="B41" s="91" t="s">
        <v>153</v>
      </c>
      <c r="C41" s="91">
        <v>1</v>
      </c>
      <c r="D41" s="91">
        <v>-8687.26</v>
      </c>
      <c r="E41" s="91">
        <v>1</v>
      </c>
      <c r="F41" s="91">
        <v>-8687.26</v>
      </c>
      <c r="G41" s="91">
        <v>-6540.3801995000003</v>
      </c>
      <c r="H41" s="91">
        <v>0</v>
      </c>
    </row>
    <row r="42" spans="1:8" x14ac:dyDescent="0.25">
      <c r="A42" s="91">
        <v>1000</v>
      </c>
      <c r="B42" s="91" t="s">
        <v>73</v>
      </c>
      <c r="C42" s="91">
        <v>1</v>
      </c>
      <c r="D42" s="91">
        <v>1000</v>
      </c>
      <c r="E42" s="91">
        <v>1</v>
      </c>
      <c r="F42" s="91">
        <v>1000</v>
      </c>
      <c r="G42" s="91">
        <v>752.870318</v>
      </c>
      <c r="H42" s="91">
        <v>0</v>
      </c>
    </row>
    <row r="43" spans="1:8" x14ac:dyDescent="0.25">
      <c r="A43" s="91">
        <v>9894</v>
      </c>
      <c r="B43" s="91" t="s">
        <v>154</v>
      </c>
      <c r="C43" s="91">
        <v>1</v>
      </c>
      <c r="D43" s="91">
        <v>9894.5</v>
      </c>
      <c r="E43" s="91">
        <v>1</v>
      </c>
      <c r="F43" s="91">
        <v>9894.5</v>
      </c>
      <c r="G43" s="91">
        <v>7449.2753622999999</v>
      </c>
      <c r="H43" s="91">
        <v>0</v>
      </c>
    </row>
    <row r="44" spans="1:8" x14ac:dyDescent="0.25">
      <c r="A44" s="91">
        <v>13432</v>
      </c>
      <c r="B44" s="91" t="s">
        <v>179</v>
      </c>
      <c r="C44" s="91">
        <v>1</v>
      </c>
      <c r="D44" s="91">
        <v>13432.07</v>
      </c>
      <c r="E44" s="91">
        <v>1</v>
      </c>
      <c r="F44" s="91">
        <v>13432.07</v>
      </c>
      <c r="G44" s="91">
        <v>10112.6068134</v>
      </c>
      <c r="H44" s="91">
        <v>0</v>
      </c>
    </row>
    <row r="45" spans="1:8" x14ac:dyDescent="0.25">
      <c r="A45" s="91"/>
      <c r="B45" s="91"/>
      <c r="C45" s="91"/>
      <c r="D45" s="91" t="s">
        <v>65</v>
      </c>
      <c r="E45" s="91"/>
      <c r="F45" s="91"/>
      <c r="G45" s="91"/>
      <c r="H45" s="91"/>
    </row>
    <row r="46" spans="1:8" x14ac:dyDescent="0.25">
      <c r="A46" s="91"/>
      <c r="B46" s="91"/>
      <c r="C46" s="91"/>
      <c r="D46" s="91">
        <v>15639.31</v>
      </c>
      <c r="E46" s="91"/>
      <c r="F46" s="91">
        <v>15639.31</v>
      </c>
      <c r="G46" s="91">
        <v>11774.372294299999</v>
      </c>
      <c r="H46" s="91">
        <v>0</v>
      </c>
    </row>
    <row r="47" spans="1:8" x14ac:dyDescent="0.25">
      <c r="A47" s="86"/>
      <c r="B47" s="86"/>
      <c r="C47" s="86"/>
      <c r="D47" s="86"/>
      <c r="E47" s="86"/>
      <c r="F47" s="86"/>
      <c r="G47" s="86"/>
      <c r="H47" s="86"/>
    </row>
    <row r="48" spans="1:8" x14ac:dyDescent="0.25">
      <c r="A48" s="91" t="s">
        <v>74</v>
      </c>
      <c r="B48" s="91"/>
      <c r="C48" s="91"/>
      <c r="D48" s="91"/>
      <c r="E48" s="91"/>
      <c r="F48" s="91"/>
      <c r="G48" s="91"/>
      <c r="H48" s="91"/>
    </row>
    <row r="49" spans="1:8" x14ac:dyDescent="0.25">
      <c r="A49" s="91" t="s">
        <v>75</v>
      </c>
      <c r="B49" s="91"/>
      <c r="C49" s="91"/>
      <c r="D49" s="91"/>
      <c r="E49" s="91"/>
      <c r="F49" s="91"/>
      <c r="G49" s="91"/>
      <c r="H49" s="91"/>
    </row>
    <row r="50" spans="1:8" x14ac:dyDescent="0.25">
      <c r="A50" s="91">
        <v>7600</v>
      </c>
      <c r="B50" s="91" t="s">
        <v>220</v>
      </c>
      <c r="C50" s="91">
        <v>19.658799999999999</v>
      </c>
      <c r="D50" s="91">
        <v>149407.47</v>
      </c>
      <c r="E50" s="91">
        <v>20.92</v>
      </c>
      <c r="F50" s="91">
        <v>158992</v>
      </c>
      <c r="G50" s="91">
        <v>119700.3576134</v>
      </c>
      <c r="H50" s="91">
        <v>0.7</v>
      </c>
    </row>
    <row r="51" spans="1:8" x14ac:dyDescent="0.25">
      <c r="A51" s="91">
        <v>1800</v>
      </c>
      <c r="B51" s="91" t="s">
        <v>275</v>
      </c>
      <c r="C51" s="91">
        <v>38.791400000000003</v>
      </c>
      <c r="D51" s="91">
        <v>69824.691800000001</v>
      </c>
      <c r="E51" s="91">
        <v>39.06</v>
      </c>
      <c r="F51" s="91">
        <v>70308</v>
      </c>
      <c r="G51" s="91">
        <v>52932.806324099998</v>
      </c>
      <c r="H51" s="91">
        <v>0.3</v>
      </c>
    </row>
    <row r="52" spans="1:8" x14ac:dyDescent="0.25">
      <c r="A52" s="91">
        <v>13700</v>
      </c>
      <c r="B52" s="91" t="s">
        <v>76</v>
      </c>
      <c r="C52" s="91">
        <v>33.388399999999997</v>
      </c>
      <c r="D52" s="91">
        <v>457421.46620000002</v>
      </c>
      <c r="E52" s="91">
        <v>33.450000000000003</v>
      </c>
      <c r="F52" s="91">
        <v>458265</v>
      </c>
      <c r="G52" s="91">
        <v>345014.11631840002</v>
      </c>
      <c r="H52" s="91">
        <v>2.2000000000000002</v>
      </c>
    </row>
    <row r="53" spans="1:8" x14ac:dyDescent="0.25">
      <c r="A53" s="91">
        <v>8000</v>
      </c>
      <c r="B53" s="91" t="s">
        <v>213</v>
      </c>
      <c r="C53" s="91">
        <v>17.796700000000001</v>
      </c>
      <c r="D53" s="91">
        <v>142373.83249999999</v>
      </c>
      <c r="E53" s="91">
        <v>9.67</v>
      </c>
      <c r="F53" s="91">
        <v>77360</v>
      </c>
      <c r="G53" s="91">
        <v>58242.047807199997</v>
      </c>
      <c r="H53" s="91">
        <v>0.3</v>
      </c>
    </row>
    <row r="54" spans="1:8" x14ac:dyDescent="0.25">
      <c r="A54" s="91">
        <v>3600</v>
      </c>
      <c r="B54" s="91" t="s">
        <v>187</v>
      </c>
      <c r="C54" s="91">
        <v>41.082999999999998</v>
      </c>
      <c r="D54" s="91">
        <v>147898.85089999999</v>
      </c>
      <c r="E54" s="91">
        <v>58.18</v>
      </c>
      <c r="F54" s="91">
        <v>209448</v>
      </c>
      <c r="G54" s="91">
        <v>157687.18238280001</v>
      </c>
      <c r="H54" s="91">
        <v>1</v>
      </c>
    </row>
    <row r="55" spans="1:8" x14ac:dyDescent="0.25">
      <c r="A55" s="91">
        <v>13900</v>
      </c>
      <c r="B55" s="91" t="s">
        <v>239</v>
      </c>
      <c r="C55" s="91">
        <v>34.4681</v>
      </c>
      <c r="D55" s="91">
        <v>479107.3995</v>
      </c>
      <c r="E55" s="91">
        <v>32.479999999999997</v>
      </c>
      <c r="F55" s="91">
        <v>451472</v>
      </c>
      <c r="G55" s="91">
        <v>339899.86824759998</v>
      </c>
      <c r="H55" s="91">
        <v>2.1</v>
      </c>
    </row>
    <row r="56" spans="1:8" x14ac:dyDescent="0.25">
      <c r="A56" s="91">
        <v>9500</v>
      </c>
      <c r="B56" s="91" t="s">
        <v>251</v>
      </c>
      <c r="C56" s="91">
        <v>28.150099999999998</v>
      </c>
      <c r="D56" s="91">
        <v>267426.89</v>
      </c>
      <c r="E56" s="91">
        <v>20.8</v>
      </c>
      <c r="F56" s="91">
        <v>197600</v>
      </c>
      <c r="G56" s="91">
        <v>148767.17485410001</v>
      </c>
      <c r="H56" s="91">
        <v>0.9</v>
      </c>
    </row>
    <row r="57" spans="1:8" x14ac:dyDescent="0.25">
      <c r="A57" s="91"/>
      <c r="B57" s="91"/>
      <c r="C57" s="91"/>
      <c r="D57" s="91" t="s">
        <v>65</v>
      </c>
      <c r="E57" s="91"/>
      <c r="F57" s="91"/>
      <c r="G57" s="91"/>
      <c r="H57" s="91"/>
    </row>
    <row r="58" spans="1:8" x14ac:dyDescent="0.25">
      <c r="A58" s="91"/>
      <c r="B58" s="91"/>
      <c r="C58" s="91"/>
      <c r="D58" s="91">
        <v>1713460.601</v>
      </c>
      <c r="E58" s="91"/>
      <c r="F58" s="91">
        <v>1623445</v>
      </c>
      <c r="G58" s="91">
        <v>1222243.5535478999</v>
      </c>
      <c r="H58" s="91">
        <v>7.8</v>
      </c>
    </row>
    <row r="59" spans="1:8" x14ac:dyDescent="0.25">
      <c r="A59" s="86"/>
      <c r="B59" s="86"/>
      <c r="C59" s="86"/>
      <c r="D59" s="86"/>
      <c r="E59" s="86"/>
      <c r="F59" s="86"/>
      <c r="G59" s="86"/>
      <c r="H59" s="86"/>
    </row>
    <row r="60" spans="1:8" x14ac:dyDescent="0.25">
      <c r="A60" s="91"/>
      <c r="B60" s="91"/>
      <c r="C60" s="91"/>
      <c r="D60" s="91" t="s">
        <v>65</v>
      </c>
      <c r="E60" s="91"/>
      <c r="F60" s="91"/>
      <c r="G60" s="91"/>
      <c r="H60" s="91"/>
    </row>
    <row r="61" spans="1:8" x14ac:dyDescent="0.25">
      <c r="A61" s="91"/>
      <c r="B61" s="91" t="s">
        <v>77</v>
      </c>
      <c r="C61" s="91"/>
      <c r="D61" s="91">
        <v>1729099.9110000001</v>
      </c>
      <c r="E61" s="91"/>
      <c r="F61" s="91">
        <v>1639084.3099</v>
      </c>
      <c r="G61" s="91">
        <v>1234017.9258421999</v>
      </c>
      <c r="H61" s="91">
        <v>7.9</v>
      </c>
    </row>
    <row r="62" spans="1:8" x14ac:dyDescent="0.25">
      <c r="A62" s="86"/>
      <c r="B62" s="86"/>
      <c r="C62" s="86"/>
      <c r="D62" s="86"/>
      <c r="E62" s="86"/>
      <c r="F62" s="86"/>
      <c r="G62" s="86"/>
      <c r="H62" s="86"/>
    </row>
    <row r="63" spans="1:8" x14ac:dyDescent="0.25">
      <c r="A63" s="91" t="s">
        <v>276</v>
      </c>
      <c r="B63" s="91"/>
      <c r="C63" s="91"/>
      <c r="D63" s="91"/>
      <c r="E63" s="91"/>
      <c r="F63" s="91"/>
      <c r="G63" s="91"/>
      <c r="H63" s="91"/>
    </row>
    <row r="64" spans="1:8" x14ac:dyDescent="0.25">
      <c r="A64" s="91" t="s">
        <v>78</v>
      </c>
      <c r="B64" s="91"/>
      <c r="C64" s="91"/>
      <c r="D64" s="91"/>
      <c r="E64" s="91"/>
      <c r="F64" s="91"/>
      <c r="G64" s="91"/>
      <c r="H64" s="91"/>
    </row>
    <row r="65" spans="1:8" x14ac:dyDescent="0.25">
      <c r="A65" s="91" t="s">
        <v>155</v>
      </c>
      <c r="B65" s="91"/>
      <c r="C65" s="91"/>
      <c r="D65" s="91"/>
      <c r="E65" s="91"/>
      <c r="F65" s="91"/>
      <c r="G65" s="91"/>
      <c r="H65" s="91"/>
    </row>
    <row r="66" spans="1:8" x14ac:dyDescent="0.25">
      <c r="A66" s="91" t="s">
        <v>72</v>
      </c>
      <c r="B66" s="91"/>
      <c r="C66" s="91"/>
      <c r="D66" s="91"/>
      <c r="E66" s="91"/>
      <c r="F66" s="91"/>
      <c r="G66" s="91"/>
      <c r="H66" s="91"/>
    </row>
    <row r="67" spans="1:8" x14ac:dyDescent="0.25">
      <c r="A67" s="91">
        <v>1617</v>
      </c>
      <c r="B67" s="91" t="s">
        <v>156</v>
      </c>
      <c r="C67" s="91">
        <v>1</v>
      </c>
      <c r="D67" s="91">
        <v>1617.54</v>
      </c>
      <c r="E67" s="91">
        <v>1</v>
      </c>
      <c r="F67" s="91">
        <v>1617.54</v>
      </c>
      <c r="G67" s="91">
        <v>1094.1041588000001</v>
      </c>
      <c r="H67" s="91">
        <v>0</v>
      </c>
    </row>
    <row r="68" spans="1:8" x14ac:dyDescent="0.25">
      <c r="A68" s="91">
        <v>3496</v>
      </c>
      <c r="B68" s="91" t="s">
        <v>183</v>
      </c>
      <c r="C68" s="91">
        <v>1</v>
      </c>
      <c r="D68" s="91">
        <v>3496</v>
      </c>
      <c r="E68" s="91">
        <v>1</v>
      </c>
      <c r="F68" s="91">
        <v>3496</v>
      </c>
      <c r="G68" s="91">
        <v>2364.6946222000001</v>
      </c>
      <c r="H68" s="91">
        <v>0</v>
      </c>
    </row>
    <row r="69" spans="1:8" x14ac:dyDescent="0.25">
      <c r="A69" s="91"/>
      <c r="B69" s="91"/>
      <c r="C69" s="91"/>
      <c r="D69" s="91" t="s">
        <v>65</v>
      </c>
      <c r="E69" s="91"/>
      <c r="F69" s="91"/>
      <c r="G69" s="91"/>
      <c r="H69" s="91"/>
    </row>
    <row r="70" spans="1:8" x14ac:dyDescent="0.25">
      <c r="A70" s="91"/>
      <c r="B70" s="91"/>
      <c r="C70" s="91"/>
      <c r="D70" s="91">
        <v>5113.54</v>
      </c>
      <c r="E70" s="91"/>
      <c r="F70" s="91">
        <v>5113.54</v>
      </c>
      <c r="G70" s="91">
        <v>3458.7987810999998</v>
      </c>
      <c r="H70" s="91">
        <v>0</v>
      </c>
    </row>
    <row r="71" spans="1:8" x14ac:dyDescent="0.25">
      <c r="A71" s="88"/>
      <c r="B71" s="88"/>
      <c r="C71" s="88"/>
      <c r="D71" s="88"/>
      <c r="E71" s="88"/>
      <c r="F71" s="88"/>
      <c r="G71" s="88"/>
      <c r="H71" s="88"/>
    </row>
    <row r="72" spans="1:8" x14ac:dyDescent="0.25">
      <c r="A72" s="91" t="s">
        <v>79</v>
      </c>
      <c r="B72" s="91"/>
      <c r="C72" s="91"/>
      <c r="D72" s="91"/>
      <c r="E72" s="91"/>
      <c r="F72" s="91"/>
      <c r="G72" s="91"/>
      <c r="H72" s="91"/>
    </row>
    <row r="73" spans="1:8" x14ac:dyDescent="0.25">
      <c r="A73" s="91" t="s">
        <v>75</v>
      </c>
      <c r="B73" s="91"/>
      <c r="C73" s="91"/>
      <c r="D73" s="91"/>
      <c r="E73" s="91"/>
      <c r="F73" s="91"/>
      <c r="G73" s="91"/>
      <c r="H73" s="91"/>
    </row>
    <row r="74" spans="1:8" x14ac:dyDescent="0.25">
      <c r="A74" s="91">
        <v>21700</v>
      </c>
      <c r="B74" s="91" t="s">
        <v>80</v>
      </c>
      <c r="C74" s="91">
        <v>12.8513</v>
      </c>
      <c r="D74" s="91">
        <v>278874.33069999999</v>
      </c>
      <c r="E74" s="91">
        <v>12.91</v>
      </c>
      <c r="F74" s="91">
        <v>280147</v>
      </c>
      <c r="G74" s="91">
        <v>189491.44861210001</v>
      </c>
      <c r="H74" s="91">
        <v>1.2</v>
      </c>
    </row>
    <row r="75" spans="1:8" x14ac:dyDescent="0.25">
      <c r="A75" s="91">
        <v>124800</v>
      </c>
      <c r="B75" s="91" t="s">
        <v>180</v>
      </c>
      <c r="C75" s="91">
        <v>4.1045999999999996</v>
      </c>
      <c r="D75" s="91">
        <v>512258.00660000002</v>
      </c>
      <c r="E75" s="91">
        <v>3.94</v>
      </c>
      <c r="F75" s="91">
        <v>491712</v>
      </c>
      <c r="G75" s="91">
        <v>332594.02806380001</v>
      </c>
      <c r="H75" s="91">
        <v>2.1</v>
      </c>
    </row>
    <row r="76" spans="1:8" x14ac:dyDescent="0.25">
      <c r="A76" s="91">
        <v>1500</v>
      </c>
      <c r="B76" s="91" t="s">
        <v>240</v>
      </c>
      <c r="C76" s="91">
        <v>26.1525</v>
      </c>
      <c r="D76" s="91">
        <v>39228.839999999997</v>
      </c>
      <c r="E76" s="91">
        <v>30.12</v>
      </c>
      <c r="F76" s="91">
        <v>45180</v>
      </c>
      <c r="G76" s="91">
        <v>30559.754872599999</v>
      </c>
      <c r="H76" s="91">
        <v>0.1</v>
      </c>
    </row>
    <row r="77" spans="1:8" x14ac:dyDescent="0.25">
      <c r="A77" s="91">
        <v>75000</v>
      </c>
      <c r="B77" s="91" t="s">
        <v>211</v>
      </c>
      <c r="C77" s="91">
        <v>3.2054</v>
      </c>
      <c r="D77" s="91">
        <v>240409.5656</v>
      </c>
      <c r="E77" s="91">
        <v>3.86</v>
      </c>
      <c r="F77" s="91">
        <v>289500</v>
      </c>
      <c r="G77" s="91">
        <v>195817.81840680001</v>
      </c>
      <c r="H77" s="91">
        <v>1.2</v>
      </c>
    </row>
    <row r="78" spans="1:8" x14ac:dyDescent="0.25">
      <c r="A78" s="91"/>
      <c r="B78" s="91"/>
      <c r="C78" s="91"/>
      <c r="D78" s="91" t="s">
        <v>65</v>
      </c>
      <c r="E78" s="91"/>
      <c r="F78" s="91"/>
      <c r="G78" s="91"/>
      <c r="H78" s="91"/>
    </row>
    <row r="79" spans="1:8" x14ac:dyDescent="0.25">
      <c r="A79" s="91"/>
      <c r="B79" s="91"/>
      <c r="C79" s="91"/>
      <c r="D79" s="91">
        <v>1070770.743</v>
      </c>
      <c r="E79" s="91"/>
      <c r="F79" s="91">
        <v>1106539</v>
      </c>
      <c r="G79" s="91">
        <v>748463.04995550006</v>
      </c>
      <c r="H79" s="91">
        <v>4.8</v>
      </c>
    </row>
    <row r="80" spans="1:8" x14ac:dyDescent="0.25">
      <c r="A80" s="88"/>
      <c r="B80" s="88"/>
      <c r="C80" s="88"/>
      <c r="D80" s="88"/>
      <c r="E80" s="88"/>
      <c r="F80" s="88"/>
      <c r="G80" s="88"/>
      <c r="H80" s="88"/>
    </row>
    <row r="81" spans="1:8" x14ac:dyDescent="0.25">
      <c r="A81" s="91"/>
      <c r="B81" s="91"/>
      <c r="C81" s="91"/>
      <c r="D81" s="91" t="s">
        <v>65</v>
      </c>
      <c r="E81" s="91"/>
      <c r="F81" s="91"/>
      <c r="G81" s="91"/>
      <c r="H81" s="91"/>
    </row>
    <row r="82" spans="1:8" x14ac:dyDescent="0.25">
      <c r="A82" s="91"/>
      <c r="B82" s="91" t="s">
        <v>81</v>
      </c>
      <c r="C82" s="91"/>
      <c r="D82" s="91">
        <v>1075884.2830000001</v>
      </c>
      <c r="E82" s="91"/>
      <c r="F82" s="91">
        <v>1111652.5399</v>
      </c>
      <c r="G82" s="91">
        <v>751921.84873660002</v>
      </c>
      <c r="H82" s="91">
        <v>4.8</v>
      </c>
    </row>
    <row r="83" spans="1:8" x14ac:dyDescent="0.25">
      <c r="A83" s="88"/>
      <c r="B83" s="88"/>
      <c r="C83" s="88"/>
      <c r="D83" s="88"/>
      <c r="E83" s="88"/>
      <c r="F83" s="88"/>
      <c r="G83" s="88"/>
      <c r="H83" s="88"/>
    </row>
    <row r="84" spans="1:8" x14ac:dyDescent="0.25">
      <c r="A84" s="91" t="s">
        <v>277</v>
      </c>
      <c r="B84" s="91"/>
      <c r="C84" s="91"/>
      <c r="D84" s="91"/>
      <c r="E84" s="91"/>
      <c r="F84" s="91"/>
      <c r="G84" s="91"/>
      <c r="H84" s="91"/>
    </row>
    <row r="85" spans="1:8" x14ac:dyDescent="0.25">
      <c r="A85" s="91" t="s">
        <v>82</v>
      </c>
      <c r="B85" s="91"/>
      <c r="C85" s="91"/>
      <c r="D85" s="91"/>
      <c r="E85" s="91"/>
      <c r="F85" s="91"/>
      <c r="G85" s="91"/>
      <c r="H85" s="91"/>
    </row>
    <row r="86" spans="1:8" x14ac:dyDescent="0.25">
      <c r="A86" s="91" t="s">
        <v>176</v>
      </c>
      <c r="B86" s="91"/>
      <c r="C86" s="91"/>
      <c r="D86" s="91"/>
      <c r="E86" s="91"/>
      <c r="F86" s="91"/>
      <c r="G86" s="91"/>
      <c r="H86" s="91"/>
    </row>
    <row r="87" spans="1:8" x14ac:dyDescent="0.25">
      <c r="A87" s="91" t="s">
        <v>72</v>
      </c>
      <c r="B87" s="91"/>
      <c r="C87" s="91"/>
      <c r="D87" s="91"/>
      <c r="E87" s="91"/>
      <c r="F87" s="91"/>
      <c r="G87" s="91"/>
      <c r="H87" s="91"/>
    </row>
    <row r="88" spans="1:8" x14ac:dyDescent="0.25">
      <c r="A88" s="91">
        <v>20832</v>
      </c>
      <c r="B88" s="91" t="s">
        <v>177</v>
      </c>
      <c r="C88" s="91">
        <v>1</v>
      </c>
      <c r="D88" s="91">
        <v>20832.849999999999</v>
      </c>
      <c r="E88" s="91">
        <v>1</v>
      </c>
      <c r="F88" s="91">
        <v>20832.849999999999</v>
      </c>
      <c r="G88" s="91">
        <v>20846.400160100002</v>
      </c>
      <c r="H88" s="91">
        <v>0.1</v>
      </c>
    </row>
    <row r="89" spans="1:8" x14ac:dyDescent="0.25">
      <c r="A89" s="91">
        <v>8379</v>
      </c>
      <c r="B89" s="91" t="s">
        <v>184</v>
      </c>
      <c r="C89" s="91">
        <v>1</v>
      </c>
      <c r="D89" s="91">
        <v>8379</v>
      </c>
      <c r="E89" s="91">
        <v>1</v>
      </c>
      <c r="F89" s="91">
        <v>8379</v>
      </c>
      <c r="G89" s="91">
        <v>8384.4498924</v>
      </c>
      <c r="H89" s="91">
        <v>0</v>
      </c>
    </row>
    <row r="90" spans="1:8" x14ac:dyDescent="0.25">
      <c r="A90" s="91"/>
      <c r="B90" s="91"/>
      <c r="C90" s="91"/>
      <c r="D90" s="91" t="s">
        <v>65</v>
      </c>
      <c r="E90" s="91"/>
      <c r="F90" s="91"/>
      <c r="G90" s="91"/>
      <c r="H90" s="91"/>
    </row>
    <row r="91" spans="1:8" x14ac:dyDescent="0.25">
      <c r="A91" s="91"/>
      <c r="B91" s="91"/>
      <c r="C91" s="91"/>
      <c r="D91" s="91">
        <v>29211.85</v>
      </c>
      <c r="E91" s="91"/>
      <c r="F91" s="91">
        <v>29211.85</v>
      </c>
      <c r="G91" s="91">
        <v>29230.850052500002</v>
      </c>
      <c r="H91" s="91">
        <v>0.1</v>
      </c>
    </row>
    <row r="92" spans="1:8" x14ac:dyDescent="0.25">
      <c r="A92" s="88"/>
      <c r="B92" s="88"/>
      <c r="C92" s="88"/>
      <c r="D92" s="88"/>
      <c r="E92" s="88"/>
      <c r="F92" s="88"/>
      <c r="G92" s="88"/>
      <c r="H92" s="88"/>
    </row>
    <row r="93" spans="1:8" x14ac:dyDescent="0.25">
      <c r="A93" s="91" t="s">
        <v>83</v>
      </c>
      <c r="B93" s="91"/>
      <c r="C93" s="91"/>
      <c r="D93" s="91"/>
      <c r="E93" s="91"/>
      <c r="F93" s="91"/>
      <c r="G93" s="91"/>
      <c r="H93" s="91"/>
    </row>
    <row r="94" spans="1:8" x14ac:dyDescent="0.25">
      <c r="A94" s="91" t="s">
        <v>75</v>
      </c>
      <c r="B94" s="91"/>
      <c r="C94" s="91"/>
      <c r="D94" s="91"/>
      <c r="E94" s="91"/>
      <c r="F94" s="91"/>
      <c r="G94" s="91"/>
      <c r="H94" s="91"/>
    </row>
    <row r="95" spans="1:8" x14ac:dyDescent="0.25">
      <c r="A95" s="91">
        <v>1200</v>
      </c>
      <c r="B95" s="91" t="s">
        <v>207</v>
      </c>
      <c r="C95" s="91">
        <v>81.5441</v>
      </c>
      <c r="D95" s="91">
        <v>97853.015799999994</v>
      </c>
      <c r="E95" s="91">
        <v>103.92</v>
      </c>
      <c r="F95" s="91">
        <v>124704</v>
      </c>
      <c r="G95" s="91">
        <v>124785.11032170001</v>
      </c>
      <c r="H95" s="91">
        <v>0.8</v>
      </c>
    </row>
    <row r="96" spans="1:8" x14ac:dyDescent="0.25">
      <c r="A96" s="91"/>
      <c r="B96" s="91"/>
      <c r="C96" s="91"/>
      <c r="D96" s="91" t="s">
        <v>65</v>
      </c>
      <c r="E96" s="91"/>
      <c r="F96" s="91"/>
      <c r="G96" s="91"/>
      <c r="H96" s="91"/>
    </row>
    <row r="97" spans="1:8" x14ac:dyDescent="0.25">
      <c r="A97" s="91"/>
      <c r="B97" s="91"/>
      <c r="C97" s="91"/>
      <c r="D97" s="91">
        <v>97853.015799999994</v>
      </c>
      <c r="E97" s="91"/>
      <c r="F97" s="91">
        <v>124704</v>
      </c>
      <c r="G97" s="91">
        <v>124785.11032170001</v>
      </c>
      <c r="H97" s="91">
        <v>0.8</v>
      </c>
    </row>
    <row r="98" spans="1:8" x14ac:dyDescent="0.25">
      <c r="A98" s="88"/>
      <c r="B98" s="88"/>
      <c r="C98" s="88"/>
      <c r="D98" s="88"/>
      <c r="E98" s="88"/>
      <c r="F98" s="88"/>
      <c r="G98" s="88"/>
      <c r="H98" s="88"/>
    </row>
    <row r="99" spans="1:8" x14ac:dyDescent="0.25">
      <c r="A99" s="91"/>
      <c r="B99" s="91"/>
      <c r="C99" s="91"/>
      <c r="D99" s="91" t="s">
        <v>65</v>
      </c>
      <c r="E99" s="91"/>
      <c r="F99" s="91"/>
      <c r="G99" s="91"/>
      <c r="H99" s="91"/>
    </row>
    <row r="100" spans="1:8" x14ac:dyDescent="0.25">
      <c r="A100" s="91"/>
      <c r="B100" s="91" t="s">
        <v>84</v>
      </c>
      <c r="C100" s="91"/>
      <c r="D100" s="91">
        <v>127064.8658</v>
      </c>
      <c r="E100" s="91"/>
      <c r="F100" s="91">
        <v>153915.85</v>
      </c>
      <c r="G100" s="91">
        <v>154015.96037419999</v>
      </c>
      <c r="H100" s="91">
        <v>0.9</v>
      </c>
    </row>
    <row r="101" spans="1:8" x14ac:dyDescent="0.25">
      <c r="A101" s="88"/>
      <c r="B101" s="88"/>
      <c r="C101" s="88"/>
      <c r="D101" s="88"/>
      <c r="E101" s="88"/>
      <c r="F101" s="88"/>
      <c r="G101" s="88"/>
      <c r="H101" s="88"/>
    </row>
    <row r="102" spans="1:8" x14ac:dyDescent="0.25">
      <c r="A102" s="91" t="s">
        <v>278</v>
      </c>
      <c r="B102" s="91"/>
      <c r="C102" s="91"/>
      <c r="D102" s="91"/>
      <c r="E102" s="91"/>
      <c r="F102" s="91"/>
      <c r="G102" s="91"/>
      <c r="H102" s="91"/>
    </row>
    <row r="103" spans="1:8" x14ac:dyDescent="0.25">
      <c r="A103" s="91" t="s">
        <v>72</v>
      </c>
      <c r="B103" s="91"/>
      <c r="C103" s="91"/>
      <c r="D103" s="91"/>
      <c r="E103" s="91"/>
      <c r="F103" s="91"/>
      <c r="G103" s="91"/>
      <c r="H103" s="91"/>
    </row>
    <row r="104" spans="1:8" x14ac:dyDescent="0.25">
      <c r="A104" s="91" t="s">
        <v>188</v>
      </c>
      <c r="B104" s="91"/>
      <c r="C104" s="91"/>
      <c r="D104" s="91"/>
      <c r="E104" s="91"/>
      <c r="F104" s="91"/>
      <c r="G104" s="91"/>
      <c r="H104" s="91"/>
    </row>
    <row r="105" spans="1:8" x14ac:dyDescent="0.25">
      <c r="A105" s="91" t="s">
        <v>72</v>
      </c>
      <c r="B105" s="91"/>
      <c r="C105" s="91"/>
      <c r="D105" s="91"/>
      <c r="E105" s="91"/>
      <c r="F105" s="91"/>
      <c r="G105" s="91"/>
      <c r="H105" s="91"/>
    </row>
    <row r="106" spans="1:8" x14ac:dyDescent="0.25">
      <c r="A106" s="91">
        <v>0</v>
      </c>
      <c r="B106" s="91" t="s">
        <v>192</v>
      </c>
      <c r="C106" s="91">
        <v>1</v>
      </c>
      <c r="D106" s="91">
        <v>0.62</v>
      </c>
      <c r="E106" s="91">
        <v>1</v>
      </c>
      <c r="F106" s="91">
        <v>0.62</v>
      </c>
      <c r="G106" s="91">
        <v>9.1494000000000006E-2</v>
      </c>
      <c r="H106" s="91">
        <v>0</v>
      </c>
    </row>
    <row r="107" spans="1:8" x14ac:dyDescent="0.25">
      <c r="A107" s="91">
        <v>3904</v>
      </c>
      <c r="B107" s="91" t="s">
        <v>189</v>
      </c>
      <c r="C107" s="91">
        <v>1</v>
      </c>
      <c r="D107" s="91">
        <v>3904.2</v>
      </c>
      <c r="E107" s="91">
        <v>1</v>
      </c>
      <c r="F107" s="91">
        <v>3904.2</v>
      </c>
      <c r="G107" s="91">
        <v>576.14662650000002</v>
      </c>
      <c r="H107" s="91">
        <v>0</v>
      </c>
    </row>
    <row r="108" spans="1:8" x14ac:dyDescent="0.25">
      <c r="A108" s="91"/>
      <c r="B108" s="91"/>
      <c r="C108" s="91"/>
      <c r="D108" s="91" t="s">
        <v>65</v>
      </c>
      <c r="E108" s="91"/>
      <c r="F108" s="91"/>
      <c r="G108" s="91"/>
      <c r="H108" s="91"/>
    </row>
    <row r="109" spans="1:8" x14ac:dyDescent="0.25">
      <c r="A109" s="91"/>
      <c r="B109" s="91"/>
      <c r="C109" s="91"/>
      <c r="D109" s="91">
        <v>3904.82</v>
      </c>
      <c r="E109" s="91"/>
      <c r="F109" s="91">
        <v>3904.82</v>
      </c>
      <c r="G109" s="91">
        <v>576.23812050000004</v>
      </c>
      <c r="H109" s="91">
        <v>0</v>
      </c>
    </row>
    <row r="110" spans="1:8" x14ac:dyDescent="0.25">
      <c r="A110" s="88"/>
      <c r="B110" s="88"/>
      <c r="C110" s="88"/>
      <c r="D110" s="88"/>
      <c r="E110" s="88"/>
      <c r="F110" s="88"/>
      <c r="G110" s="88"/>
      <c r="H110" s="88"/>
    </row>
    <row r="111" spans="1:8" x14ac:dyDescent="0.25">
      <c r="A111" s="91" t="s">
        <v>247</v>
      </c>
      <c r="B111" s="91"/>
      <c r="C111" s="91"/>
      <c r="D111" s="91"/>
      <c r="E111" s="91"/>
      <c r="F111" s="91"/>
      <c r="G111" s="91"/>
      <c r="H111" s="91"/>
    </row>
    <row r="112" spans="1:8" x14ac:dyDescent="0.25">
      <c r="A112" s="91" t="s">
        <v>75</v>
      </c>
      <c r="B112" s="91"/>
      <c r="C112" s="91"/>
      <c r="D112" s="91"/>
      <c r="E112" s="91"/>
      <c r="F112" s="91"/>
      <c r="G112" s="91"/>
      <c r="H112" s="91"/>
    </row>
    <row r="113" spans="1:8" x14ac:dyDescent="0.25">
      <c r="A113" s="91">
        <v>2800</v>
      </c>
      <c r="B113" s="91" t="s">
        <v>248</v>
      </c>
      <c r="C113" s="91">
        <v>259.95519999999999</v>
      </c>
      <c r="D113" s="91">
        <v>727874.72</v>
      </c>
      <c r="E113" s="91">
        <v>259.8</v>
      </c>
      <c r="F113" s="91">
        <v>727440</v>
      </c>
      <c r="G113" s="91">
        <v>107349.03488570001</v>
      </c>
      <c r="H113" s="91">
        <v>0.6</v>
      </c>
    </row>
    <row r="114" spans="1:8" x14ac:dyDescent="0.25">
      <c r="A114" s="91">
        <v>2600</v>
      </c>
      <c r="B114" s="91" t="s">
        <v>262</v>
      </c>
      <c r="C114" s="91">
        <v>292.10219999999998</v>
      </c>
      <c r="D114" s="91">
        <v>759465.96</v>
      </c>
      <c r="E114" s="91">
        <v>273</v>
      </c>
      <c r="F114" s="91">
        <v>709800</v>
      </c>
      <c r="G114" s="91">
        <v>104745.88276959999</v>
      </c>
      <c r="H114" s="91">
        <v>0.6</v>
      </c>
    </row>
    <row r="115" spans="1:8" x14ac:dyDescent="0.25">
      <c r="A115" s="91"/>
      <c r="B115" s="91"/>
      <c r="C115" s="91"/>
      <c r="D115" s="91" t="s">
        <v>65</v>
      </c>
      <c r="E115" s="91"/>
      <c r="F115" s="91"/>
      <c r="G115" s="91"/>
      <c r="H115" s="91"/>
    </row>
    <row r="116" spans="1:8" x14ac:dyDescent="0.25">
      <c r="A116" s="91"/>
      <c r="B116" s="91"/>
      <c r="C116" s="91"/>
      <c r="D116" s="91">
        <v>1487340.6799000001</v>
      </c>
      <c r="E116" s="91"/>
      <c r="F116" s="91">
        <v>1437240</v>
      </c>
      <c r="G116" s="91">
        <v>212094.9176553</v>
      </c>
      <c r="H116" s="91">
        <v>1.3</v>
      </c>
    </row>
    <row r="117" spans="1:8" x14ac:dyDescent="0.25">
      <c r="A117" s="88"/>
      <c r="B117" s="88"/>
      <c r="C117" s="88"/>
      <c r="D117" s="88"/>
      <c r="E117" s="88"/>
      <c r="F117" s="88"/>
      <c r="G117" s="88"/>
      <c r="H117" s="88"/>
    </row>
    <row r="118" spans="1:8" x14ac:dyDescent="0.25">
      <c r="A118" s="91"/>
      <c r="B118" s="91"/>
      <c r="C118" s="91"/>
      <c r="D118" s="91" t="s">
        <v>65</v>
      </c>
      <c r="E118" s="91"/>
      <c r="F118" s="91"/>
      <c r="G118" s="91"/>
      <c r="H118" s="91"/>
    </row>
    <row r="119" spans="1:8" x14ac:dyDescent="0.25">
      <c r="A119" s="91"/>
      <c r="B119" s="91" t="s">
        <v>85</v>
      </c>
      <c r="C119" s="91"/>
      <c r="D119" s="91">
        <v>1491245.4998999999</v>
      </c>
      <c r="E119" s="91"/>
      <c r="F119" s="91">
        <v>1441144.82</v>
      </c>
      <c r="G119" s="91">
        <v>212671.1557759</v>
      </c>
      <c r="H119" s="91">
        <v>1.3</v>
      </c>
    </row>
    <row r="120" spans="1:8" x14ac:dyDescent="0.25">
      <c r="A120" s="88"/>
      <c r="B120" s="88"/>
      <c r="C120" s="88"/>
      <c r="D120" s="88"/>
      <c r="E120" s="88"/>
      <c r="F120" s="88"/>
      <c r="G120" s="88"/>
      <c r="H120" s="88"/>
    </row>
    <row r="121" spans="1:8" x14ac:dyDescent="0.25">
      <c r="A121" s="91" t="s">
        <v>279</v>
      </c>
      <c r="B121" s="91"/>
      <c r="C121" s="91"/>
      <c r="D121" s="91"/>
      <c r="E121" s="91"/>
      <c r="F121" s="91"/>
      <c r="G121" s="91"/>
      <c r="H121" s="91"/>
    </row>
    <row r="122" spans="1:8" x14ac:dyDescent="0.25">
      <c r="A122" s="91" t="s">
        <v>75</v>
      </c>
      <c r="B122" s="91"/>
      <c r="C122" s="91"/>
      <c r="D122" s="91"/>
      <c r="E122" s="91"/>
      <c r="F122" s="91"/>
      <c r="G122" s="91"/>
      <c r="H122" s="91"/>
    </row>
    <row r="123" spans="1:8" x14ac:dyDescent="0.25">
      <c r="A123" s="91" t="s">
        <v>86</v>
      </c>
      <c r="B123" s="91"/>
      <c r="C123" s="91"/>
      <c r="D123" s="91"/>
      <c r="E123" s="91"/>
      <c r="F123" s="91"/>
      <c r="G123" s="91"/>
      <c r="H123" s="91"/>
    </row>
    <row r="124" spans="1:8" x14ac:dyDescent="0.25">
      <c r="A124" s="91" t="s">
        <v>72</v>
      </c>
      <c r="B124" s="91"/>
      <c r="C124" s="91"/>
      <c r="D124" s="91"/>
      <c r="E124" s="91"/>
      <c r="F124" s="91"/>
      <c r="G124" s="91"/>
      <c r="H124" s="91"/>
    </row>
    <row r="125" spans="1:8" x14ac:dyDescent="0.25">
      <c r="A125" s="91">
        <v>-4330</v>
      </c>
      <c r="B125" s="91" t="s">
        <v>157</v>
      </c>
      <c r="C125" s="91">
        <v>1</v>
      </c>
      <c r="D125" s="91">
        <v>-4330.0420000000004</v>
      </c>
      <c r="E125" s="91">
        <v>1</v>
      </c>
      <c r="F125" s="91">
        <v>-4330.0420000000004</v>
      </c>
      <c r="G125" s="91">
        <v>-4774.3054444999998</v>
      </c>
      <c r="H125" s="91">
        <v>0</v>
      </c>
    </row>
    <row r="126" spans="1:8" x14ac:dyDescent="0.25">
      <c r="A126" s="91">
        <v>4700</v>
      </c>
      <c r="B126" s="91" t="s">
        <v>280</v>
      </c>
      <c r="C126" s="91">
        <v>1</v>
      </c>
      <c r="D126" s="91">
        <v>4700</v>
      </c>
      <c r="E126" s="91">
        <v>1</v>
      </c>
      <c r="F126" s="91">
        <v>4700</v>
      </c>
      <c r="G126" s="91">
        <v>5182.2212323000003</v>
      </c>
      <c r="H126" s="91">
        <v>0</v>
      </c>
    </row>
    <row r="127" spans="1:8" x14ac:dyDescent="0.25">
      <c r="A127" s="91">
        <v>34928</v>
      </c>
      <c r="B127" s="91" t="s">
        <v>87</v>
      </c>
      <c r="C127" s="91">
        <v>1</v>
      </c>
      <c r="D127" s="91">
        <v>34928.300000000003</v>
      </c>
      <c r="E127" s="91">
        <v>1</v>
      </c>
      <c r="F127" s="91">
        <v>34928.300000000003</v>
      </c>
      <c r="G127" s="91">
        <v>38511.952738100001</v>
      </c>
      <c r="H127" s="91">
        <v>0.2</v>
      </c>
    </row>
    <row r="128" spans="1:8" x14ac:dyDescent="0.25">
      <c r="A128" s="91"/>
      <c r="B128" s="91"/>
      <c r="C128" s="91"/>
      <c r="D128" s="91" t="s">
        <v>65</v>
      </c>
      <c r="E128" s="91"/>
      <c r="F128" s="91"/>
      <c r="G128" s="91"/>
      <c r="H128" s="91"/>
    </row>
    <row r="129" spans="1:8" x14ac:dyDescent="0.25">
      <c r="A129" s="91"/>
      <c r="B129" s="91"/>
      <c r="C129" s="91"/>
      <c r="D129" s="91">
        <v>35298.258000000002</v>
      </c>
      <c r="E129" s="91"/>
      <c r="F129" s="91">
        <v>35298.258000000002</v>
      </c>
      <c r="G129" s="91">
        <v>38919.868525899998</v>
      </c>
      <c r="H129" s="91">
        <v>0.2</v>
      </c>
    </row>
    <row r="130" spans="1:8" x14ac:dyDescent="0.25">
      <c r="A130" s="88"/>
      <c r="B130" s="88"/>
      <c r="C130" s="88"/>
      <c r="D130" s="88"/>
      <c r="E130" s="88"/>
      <c r="F130" s="88"/>
      <c r="G130" s="88"/>
      <c r="H130" s="88"/>
    </row>
    <row r="131" spans="1:8" x14ac:dyDescent="0.25">
      <c r="A131" s="91" t="s">
        <v>88</v>
      </c>
      <c r="B131" s="91"/>
      <c r="C131" s="91"/>
      <c r="D131" s="91"/>
      <c r="E131" s="91"/>
      <c r="F131" s="91"/>
      <c r="G131" s="91"/>
      <c r="H131" s="91"/>
    </row>
    <row r="132" spans="1:8" x14ac:dyDescent="0.25">
      <c r="A132" s="91" t="s">
        <v>75</v>
      </c>
      <c r="B132" s="91"/>
      <c r="C132" s="91"/>
      <c r="D132" s="91"/>
      <c r="E132" s="91"/>
      <c r="F132" s="91"/>
      <c r="G132" s="91"/>
      <c r="H132" s="91"/>
    </row>
    <row r="133" spans="1:8" x14ac:dyDescent="0.25">
      <c r="A133" s="91">
        <v>104700</v>
      </c>
      <c r="B133" s="91" t="s">
        <v>221</v>
      </c>
      <c r="C133" s="91">
        <v>3.4872999999999998</v>
      </c>
      <c r="D133" s="91">
        <v>365124.91460000002</v>
      </c>
      <c r="E133" s="91">
        <v>2.97</v>
      </c>
      <c r="F133" s="91">
        <v>310959</v>
      </c>
      <c r="G133" s="91">
        <v>342863.47493289999</v>
      </c>
      <c r="H133" s="91">
        <v>2.2000000000000002</v>
      </c>
    </row>
    <row r="134" spans="1:8" x14ac:dyDescent="0.25">
      <c r="A134" s="91">
        <v>38700</v>
      </c>
      <c r="B134" s="91" t="s">
        <v>217</v>
      </c>
      <c r="C134" s="91">
        <v>7.4870000000000001</v>
      </c>
      <c r="D134" s="91">
        <v>289747.95110000001</v>
      </c>
      <c r="E134" s="91">
        <v>7.8819999999999997</v>
      </c>
      <c r="F134" s="91">
        <v>305033.40000000002</v>
      </c>
      <c r="G134" s="91">
        <v>336329.90681920003</v>
      </c>
      <c r="H134" s="91">
        <v>2.1</v>
      </c>
    </row>
    <row r="135" spans="1:8" x14ac:dyDescent="0.25">
      <c r="A135" s="91">
        <v>1400</v>
      </c>
      <c r="B135" s="91" t="s">
        <v>241</v>
      </c>
      <c r="C135" s="91">
        <v>69.605999999999995</v>
      </c>
      <c r="D135" s="91">
        <v>97448.48</v>
      </c>
      <c r="E135" s="91">
        <v>77.08</v>
      </c>
      <c r="F135" s="91">
        <v>107912</v>
      </c>
      <c r="G135" s="91">
        <v>118983.79949429999</v>
      </c>
      <c r="H135" s="91">
        <v>0.7</v>
      </c>
    </row>
    <row r="136" spans="1:8" x14ac:dyDescent="0.25">
      <c r="A136" s="91">
        <v>16800</v>
      </c>
      <c r="B136" s="91" t="s">
        <v>89</v>
      </c>
      <c r="C136" s="91">
        <v>18.988600000000002</v>
      </c>
      <c r="D136" s="91">
        <v>319009.91220000002</v>
      </c>
      <c r="E136" s="91">
        <v>17.920000000000002</v>
      </c>
      <c r="F136" s="91">
        <v>301056</v>
      </c>
      <c r="G136" s="91">
        <v>331944.42453630001</v>
      </c>
      <c r="H136" s="91">
        <v>2.1</v>
      </c>
    </row>
    <row r="137" spans="1:8" x14ac:dyDescent="0.25">
      <c r="A137" s="91">
        <v>500</v>
      </c>
      <c r="B137" s="91" t="s">
        <v>281</v>
      </c>
      <c r="C137" s="91">
        <v>101.75230000000001</v>
      </c>
      <c r="D137" s="91">
        <v>50876.19</v>
      </c>
      <c r="E137" s="91">
        <v>100.4</v>
      </c>
      <c r="F137" s="91">
        <v>50200</v>
      </c>
      <c r="G137" s="91">
        <v>55350.533162300002</v>
      </c>
      <c r="H137" s="91">
        <v>0.3</v>
      </c>
    </row>
    <row r="138" spans="1:8" x14ac:dyDescent="0.25">
      <c r="A138" s="91">
        <v>16800</v>
      </c>
      <c r="B138" s="91" t="s">
        <v>90</v>
      </c>
      <c r="C138" s="91">
        <v>2.9943</v>
      </c>
      <c r="D138" s="91">
        <v>50304.559800000003</v>
      </c>
      <c r="E138" s="91">
        <v>3.67</v>
      </c>
      <c r="F138" s="91">
        <v>61656</v>
      </c>
      <c r="G138" s="91">
        <v>67981.9217661</v>
      </c>
      <c r="H138" s="91">
        <v>0.4</v>
      </c>
    </row>
    <row r="139" spans="1:8" x14ac:dyDescent="0.25">
      <c r="A139" s="91">
        <v>3700</v>
      </c>
      <c r="B139" s="91" t="s">
        <v>232</v>
      </c>
      <c r="C139" s="91">
        <v>34.351599999999998</v>
      </c>
      <c r="D139" s="91">
        <v>127101.1698</v>
      </c>
      <c r="E139" s="91">
        <v>32.5</v>
      </c>
      <c r="F139" s="91">
        <v>120250</v>
      </c>
      <c r="G139" s="91">
        <v>132587.6815293</v>
      </c>
      <c r="H139" s="91">
        <v>0.8</v>
      </c>
    </row>
    <row r="140" spans="1:8" x14ac:dyDescent="0.25">
      <c r="A140" s="91">
        <v>400</v>
      </c>
      <c r="B140" s="91" t="s">
        <v>233</v>
      </c>
      <c r="C140" s="91">
        <v>42.493699999999997</v>
      </c>
      <c r="D140" s="91">
        <v>16997.5085</v>
      </c>
      <c r="E140" s="91">
        <v>48.14</v>
      </c>
      <c r="F140" s="91">
        <v>19256</v>
      </c>
      <c r="G140" s="91">
        <v>21231.670648800002</v>
      </c>
      <c r="H140" s="91">
        <v>0.1</v>
      </c>
    </row>
    <row r="141" spans="1:8" x14ac:dyDescent="0.25">
      <c r="A141" s="91">
        <v>1300</v>
      </c>
      <c r="B141" s="91" t="s">
        <v>91</v>
      </c>
      <c r="C141" s="91">
        <v>139.46010000000001</v>
      </c>
      <c r="D141" s="91">
        <v>181298.20310000001</v>
      </c>
      <c r="E141" s="91">
        <v>156.80000000000001</v>
      </c>
      <c r="F141" s="91">
        <v>203840</v>
      </c>
      <c r="G141" s="91">
        <v>224754.03744650001</v>
      </c>
      <c r="H141" s="91">
        <v>1.4</v>
      </c>
    </row>
    <row r="142" spans="1:8" x14ac:dyDescent="0.25">
      <c r="A142" s="91">
        <v>1700</v>
      </c>
      <c r="B142" s="91" t="s">
        <v>92</v>
      </c>
      <c r="C142" s="91">
        <v>82.124700000000004</v>
      </c>
      <c r="D142" s="91">
        <v>139612.0613</v>
      </c>
      <c r="E142" s="91">
        <v>87</v>
      </c>
      <c r="F142" s="91">
        <v>147900</v>
      </c>
      <c r="G142" s="91">
        <v>163074.5787791</v>
      </c>
      <c r="H142" s="91">
        <v>1</v>
      </c>
    </row>
    <row r="143" spans="1:8" x14ac:dyDescent="0.25">
      <c r="A143" s="91">
        <v>5100</v>
      </c>
      <c r="B143" s="91" t="s">
        <v>234</v>
      </c>
      <c r="C143" s="91">
        <v>9.2969000000000008</v>
      </c>
      <c r="D143" s="91">
        <v>47414.313300000002</v>
      </c>
      <c r="E143" s="91">
        <v>10.15</v>
      </c>
      <c r="F143" s="91">
        <v>51765</v>
      </c>
      <c r="G143" s="91">
        <v>57076.102572600001</v>
      </c>
      <c r="H143" s="91">
        <v>0.3</v>
      </c>
    </row>
    <row r="144" spans="1:8" x14ac:dyDescent="0.25">
      <c r="A144" s="91">
        <v>72900</v>
      </c>
      <c r="B144" s="91" t="s">
        <v>223</v>
      </c>
      <c r="C144" s="91">
        <v>3.7237</v>
      </c>
      <c r="D144" s="91">
        <v>271463.25219999999</v>
      </c>
      <c r="E144" s="91">
        <v>3.7930000000000001</v>
      </c>
      <c r="F144" s="91">
        <v>276509.7</v>
      </c>
      <c r="G144" s="91">
        <v>304879.66772030003</v>
      </c>
      <c r="H144" s="91">
        <v>1.9</v>
      </c>
    </row>
    <row r="145" spans="1:8" x14ac:dyDescent="0.25">
      <c r="A145" s="91">
        <v>1200</v>
      </c>
      <c r="B145" s="91" t="s">
        <v>282</v>
      </c>
      <c r="C145" s="91">
        <v>40.164400000000001</v>
      </c>
      <c r="D145" s="91">
        <v>48197.35</v>
      </c>
      <c r="E145" s="91">
        <v>39.5</v>
      </c>
      <c r="F145" s="91">
        <v>47400</v>
      </c>
      <c r="G145" s="91">
        <v>52263.252428200001</v>
      </c>
      <c r="H145" s="91">
        <v>0.3</v>
      </c>
    </row>
    <row r="146" spans="1:8" x14ac:dyDescent="0.25">
      <c r="A146" s="91">
        <v>12900</v>
      </c>
      <c r="B146" s="91" t="s">
        <v>255</v>
      </c>
      <c r="C146" s="91">
        <v>20.209199999999999</v>
      </c>
      <c r="D146" s="91">
        <v>260699.12340000001</v>
      </c>
      <c r="E146" s="91">
        <v>21.92</v>
      </c>
      <c r="F146" s="91">
        <v>282768</v>
      </c>
      <c r="G146" s="91">
        <v>311780.07094130001</v>
      </c>
      <c r="H146" s="91">
        <v>2</v>
      </c>
    </row>
    <row r="147" spans="1:8" x14ac:dyDescent="0.25">
      <c r="A147" s="91">
        <v>6700</v>
      </c>
      <c r="B147" s="91" t="s">
        <v>208</v>
      </c>
      <c r="C147" s="91">
        <v>51.791499999999999</v>
      </c>
      <c r="D147" s="91">
        <v>347003.60489999998</v>
      </c>
      <c r="E147" s="91">
        <v>43.3</v>
      </c>
      <c r="F147" s="91">
        <v>290110</v>
      </c>
      <c r="G147" s="91">
        <v>319875.3620663</v>
      </c>
      <c r="H147" s="91">
        <v>2</v>
      </c>
    </row>
    <row r="148" spans="1:8" x14ac:dyDescent="0.25">
      <c r="A148" s="91">
        <v>13300</v>
      </c>
      <c r="B148" s="91" t="s">
        <v>185</v>
      </c>
      <c r="C148" s="91">
        <v>22.813099999999999</v>
      </c>
      <c r="D148" s="91">
        <v>303414.89030000003</v>
      </c>
      <c r="E148" s="91">
        <v>21.31</v>
      </c>
      <c r="F148" s="91">
        <v>283423</v>
      </c>
      <c r="G148" s="91">
        <v>312502.27411300002</v>
      </c>
      <c r="H148" s="91">
        <v>2</v>
      </c>
    </row>
    <row r="149" spans="1:8" x14ac:dyDescent="0.25">
      <c r="A149" s="91">
        <v>200</v>
      </c>
      <c r="B149" s="91" t="s">
        <v>269</v>
      </c>
      <c r="C149" s="91">
        <v>63.4754</v>
      </c>
      <c r="D149" s="91">
        <v>12695.094999999999</v>
      </c>
      <c r="E149" s="91">
        <v>73.56</v>
      </c>
      <c r="F149" s="91">
        <v>14712</v>
      </c>
      <c r="G149" s="91">
        <v>16221.4550574</v>
      </c>
      <c r="H149" s="91">
        <v>0.1</v>
      </c>
    </row>
    <row r="150" spans="1:8" x14ac:dyDescent="0.25">
      <c r="A150" s="91"/>
      <c r="B150" s="91"/>
      <c r="C150" s="91"/>
      <c r="D150" s="91" t="s">
        <v>65</v>
      </c>
      <c r="E150" s="91"/>
      <c r="F150" s="91"/>
      <c r="G150" s="91"/>
      <c r="H150" s="91"/>
    </row>
    <row r="151" spans="1:8" x14ac:dyDescent="0.25">
      <c r="A151" s="91"/>
      <c r="B151" s="91"/>
      <c r="C151" s="91"/>
      <c r="D151" s="91">
        <v>2928408.58</v>
      </c>
      <c r="E151" s="91"/>
      <c r="F151" s="91">
        <v>2874750.0998999998</v>
      </c>
      <c r="G151" s="91">
        <v>3169700.2140147001</v>
      </c>
      <c r="H151" s="91">
        <v>20.399999999999999</v>
      </c>
    </row>
    <row r="152" spans="1:8" x14ac:dyDescent="0.25">
      <c r="A152" s="88"/>
      <c r="B152" s="88"/>
      <c r="C152" s="88"/>
      <c r="D152" s="88"/>
      <c r="E152" s="88"/>
      <c r="F152" s="88"/>
      <c r="G152" s="88"/>
      <c r="H152" s="88"/>
    </row>
    <row r="153" spans="1:8" x14ac:dyDescent="0.25">
      <c r="A153" s="91"/>
      <c r="B153" s="91"/>
      <c r="C153" s="91"/>
      <c r="D153" s="91" t="s">
        <v>65</v>
      </c>
      <c r="E153" s="91"/>
      <c r="F153" s="91"/>
      <c r="G153" s="91"/>
      <c r="H153" s="91"/>
    </row>
    <row r="154" spans="1:8" x14ac:dyDescent="0.25">
      <c r="A154" s="91"/>
      <c r="B154" s="91" t="s">
        <v>93</v>
      </c>
      <c r="C154" s="91"/>
      <c r="D154" s="91">
        <v>2963706.838</v>
      </c>
      <c r="E154" s="91"/>
      <c r="F154" s="91">
        <v>2910048.3579000002</v>
      </c>
      <c r="G154" s="91">
        <v>3208620.0825406001</v>
      </c>
      <c r="H154" s="91">
        <v>20.6</v>
      </c>
    </row>
    <row r="155" spans="1:8" x14ac:dyDescent="0.25">
      <c r="A155" s="88"/>
      <c r="B155" s="88"/>
      <c r="C155" s="88"/>
      <c r="D155" s="88"/>
      <c r="E155" s="88"/>
      <c r="F155" s="88"/>
      <c r="G155" s="88"/>
      <c r="H155" s="88"/>
    </row>
    <row r="156" spans="1:8" x14ac:dyDescent="0.25">
      <c r="A156" s="91" t="s">
        <v>283</v>
      </c>
      <c r="B156" s="91"/>
      <c r="C156" s="91"/>
      <c r="D156" s="91"/>
      <c r="E156" s="91"/>
      <c r="F156" s="91"/>
      <c r="G156" s="91"/>
      <c r="H156" s="91"/>
    </row>
    <row r="157" spans="1:8" x14ac:dyDescent="0.25">
      <c r="A157" s="91" t="s">
        <v>94</v>
      </c>
      <c r="B157" s="91"/>
      <c r="C157" s="91"/>
      <c r="D157" s="91"/>
      <c r="E157" s="91"/>
      <c r="F157" s="91"/>
      <c r="G157" s="91"/>
      <c r="H157" s="91"/>
    </row>
    <row r="158" spans="1:8" x14ac:dyDescent="0.25">
      <c r="A158" s="91" t="s">
        <v>95</v>
      </c>
      <c r="B158" s="91"/>
      <c r="C158" s="91"/>
      <c r="D158" s="91"/>
      <c r="E158" s="91"/>
      <c r="F158" s="91"/>
      <c r="G158" s="91"/>
      <c r="H158" s="91"/>
    </row>
    <row r="159" spans="1:8" x14ac:dyDescent="0.25">
      <c r="A159" s="91" t="s">
        <v>72</v>
      </c>
      <c r="B159" s="91"/>
      <c r="C159" s="91"/>
      <c r="D159" s="91"/>
      <c r="E159" s="91"/>
      <c r="F159" s="91"/>
      <c r="G159" s="91"/>
      <c r="H159" s="91"/>
    </row>
    <row r="160" spans="1:8" x14ac:dyDescent="0.25">
      <c r="A160" s="91">
        <v>-3419</v>
      </c>
      <c r="B160" s="91" t="s">
        <v>158</v>
      </c>
      <c r="C160" s="91">
        <v>1</v>
      </c>
      <c r="D160" s="91">
        <v>-3419.95</v>
      </c>
      <c r="E160" s="91">
        <v>1</v>
      </c>
      <c r="F160" s="91">
        <v>-3419.95</v>
      </c>
      <c r="G160" s="91">
        <v>-4423.7067582</v>
      </c>
      <c r="H160" s="91">
        <v>0</v>
      </c>
    </row>
    <row r="161" spans="1:8" x14ac:dyDescent="0.25">
      <c r="A161" s="91">
        <v>3904</v>
      </c>
      <c r="B161" s="91" t="s">
        <v>243</v>
      </c>
      <c r="C161" s="91">
        <v>1</v>
      </c>
      <c r="D161" s="91">
        <v>3904.3</v>
      </c>
      <c r="E161" s="91">
        <v>1</v>
      </c>
      <c r="F161" s="91">
        <v>3904.3</v>
      </c>
      <c r="G161" s="91">
        <v>5050.2136861999998</v>
      </c>
      <c r="H161" s="91">
        <v>0</v>
      </c>
    </row>
    <row r="162" spans="1:8" x14ac:dyDescent="0.25">
      <c r="A162" s="91"/>
      <c r="B162" s="91"/>
      <c r="C162" s="91"/>
      <c r="D162" s="91" t="s">
        <v>65</v>
      </c>
      <c r="E162" s="91"/>
      <c r="F162" s="91"/>
      <c r="G162" s="91"/>
      <c r="H162" s="91"/>
    </row>
    <row r="163" spans="1:8" x14ac:dyDescent="0.25">
      <c r="A163" s="91"/>
      <c r="B163" s="91"/>
      <c r="C163" s="91"/>
      <c r="D163" s="91">
        <v>484.35</v>
      </c>
      <c r="E163" s="91"/>
      <c r="F163" s="91">
        <v>484.35</v>
      </c>
      <c r="G163" s="91">
        <v>626.50692790000005</v>
      </c>
      <c r="H163" s="91">
        <v>0</v>
      </c>
    </row>
    <row r="164" spans="1:8" x14ac:dyDescent="0.25">
      <c r="A164" s="88"/>
      <c r="B164" s="88"/>
      <c r="C164" s="88"/>
      <c r="D164" s="88"/>
      <c r="E164" s="88"/>
      <c r="F164" s="88"/>
      <c r="G164" s="88"/>
      <c r="H164" s="88"/>
    </row>
    <row r="165" spans="1:8" x14ac:dyDescent="0.25">
      <c r="A165" s="91" t="s">
        <v>96</v>
      </c>
      <c r="B165" s="91"/>
      <c r="C165" s="91"/>
      <c r="D165" s="91"/>
      <c r="E165" s="91"/>
      <c r="F165" s="91"/>
      <c r="G165" s="91"/>
      <c r="H165" s="91"/>
    </row>
    <row r="166" spans="1:8" x14ac:dyDescent="0.25">
      <c r="A166" s="91" t="s">
        <v>75</v>
      </c>
      <c r="B166" s="91"/>
      <c r="C166" s="91"/>
      <c r="D166" s="91"/>
      <c r="E166" s="91"/>
      <c r="F166" s="91"/>
      <c r="G166" s="91"/>
      <c r="H166" s="91"/>
    </row>
    <row r="167" spans="1:8" x14ac:dyDescent="0.25">
      <c r="A167" s="91">
        <v>24100</v>
      </c>
      <c r="B167" s="91" t="s">
        <v>97</v>
      </c>
      <c r="C167" s="91">
        <v>8.9395000000000007</v>
      </c>
      <c r="D167" s="91">
        <v>215443.45019999999</v>
      </c>
      <c r="E167" s="91">
        <v>10.71</v>
      </c>
      <c r="F167" s="91">
        <v>258111</v>
      </c>
      <c r="G167" s="91">
        <v>333866.68667279999</v>
      </c>
      <c r="H167" s="91">
        <v>2.1</v>
      </c>
    </row>
    <row r="168" spans="1:8" x14ac:dyDescent="0.25">
      <c r="A168" s="91">
        <v>6600</v>
      </c>
      <c r="B168" s="91" t="s">
        <v>98</v>
      </c>
      <c r="C168" s="91">
        <v>6.1687000000000003</v>
      </c>
      <c r="D168" s="91">
        <v>40714.050000000003</v>
      </c>
      <c r="E168" s="91">
        <v>6.6680000000000001</v>
      </c>
      <c r="F168" s="91">
        <v>44008.800000000003</v>
      </c>
      <c r="G168" s="91">
        <v>56925.401243799999</v>
      </c>
      <c r="H168" s="91">
        <v>0.3</v>
      </c>
    </row>
    <row r="169" spans="1:8" x14ac:dyDescent="0.25">
      <c r="A169" s="91">
        <v>5400</v>
      </c>
      <c r="B169" s="91" t="s">
        <v>99</v>
      </c>
      <c r="C169" s="91">
        <v>37.243299999999998</v>
      </c>
      <c r="D169" s="91">
        <v>201114.01930000001</v>
      </c>
      <c r="E169" s="91">
        <v>45.86</v>
      </c>
      <c r="F169" s="91">
        <v>247644</v>
      </c>
      <c r="G169" s="91">
        <v>320327.61778610002</v>
      </c>
      <c r="H169" s="91">
        <v>2</v>
      </c>
    </row>
    <row r="170" spans="1:8" x14ac:dyDescent="0.25">
      <c r="A170" s="91">
        <v>17900</v>
      </c>
      <c r="B170" s="91" t="s">
        <v>284</v>
      </c>
      <c r="C170" s="91">
        <v>3.6434000000000002</v>
      </c>
      <c r="D170" s="91">
        <v>65218.17</v>
      </c>
      <c r="E170" s="91">
        <v>3.7040000000000002</v>
      </c>
      <c r="F170" s="91">
        <v>66301.600000000006</v>
      </c>
      <c r="G170" s="91">
        <v>85761.147386600001</v>
      </c>
      <c r="H170" s="91">
        <v>0.5</v>
      </c>
    </row>
    <row r="171" spans="1:8" x14ac:dyDescent="0.25">
      <c r="A171" s="91">
        <v>1700</v>
      </c>
      <c r="B171" s="91" t="s">
        <v>263</v>
      </c>
      <c r="C171" s="91">
        <v>60.954799999999999</v>
      </c>
      <c r="D171" s="91">
        <v>103623.1762</v>
      </c>
      <c r="E171" s="91">
        <v>67.58</v>
      </c>
      <c r="F171" s="91">
        <v>114886</v>
      </c>
      <c r="G171" s="91">
        <v>148605.089148</v>
      </c>
      <c r="H171" s="91">
        <v>0.9</v>
      </c>
    </row>
    <row r="172" spans="1:8" x14ac:dyDescent="0.25">
      <c r="A172" s="91">
        <v>4400</v>
      </c>
      <c r="B172" s="91" t="s">
        <v>209</v>
      </c>
      <c r="C172" s="91">
        <v>26.339200000000002</v>
      </c>
      <c r="D172" s="91">
        <v>115892.5291</v>
      </c>
      <c r="E172" s="91">
        <v>22.11</v>
      </c>
      <c r="F172" s="91">
        <v>97284</v>
      </c>
      <c r="G172" s="91">
        <v>125836.89477109999</v>
      </c>
      <c r="H172" s="91">
        <v>0.8</v>
      </c>
    </row>
    <row r="173" spans="1:8" x14ac:dyDescent="0.25">
      <c r="A173" s="91">
        <v>7200</v>
      </c>
      <c r="B173" s="91" t="s">
        <v>270</v>
      </c>
      <c r="C173" s="91">
        <v>12.585900000000001</v>
      </c>
      <c r="D173" s="91">
        <v>90618.65</v>
      </c>
      <c r="E173" s="91">
        <v>13</v>
      </c>
      <c r="F173" s="91">
        <v>93600</v>
      </c>
      <c r="G173" s="91">
        <v>121071.63922719999</v>
      </c>
      <c r="H173" s="91">
        <v>0.7</v>
      </c>
    </row>
    <row r="174" spans="1:8" x14ac:dyDescent="0.25">
      <c r="A174" s="91">
        <v>5300</v>
      </c>
      <c r="B174" s="91" t="s">
        <v>227</v>
      </c>
      <c r="C174" s="91">
        <v>9.3078000000000003</v>
      </c>
      <c r="D174" s="91">
        <v>49331.612699999998</v>
      </c>
      <c r="E174" s="91">
        <v>10.005000000000001</v>
      </c>
      <c r="F174" s="91">
        <v>53026.5</v>
      </c>
      <c r="G174" s="91">
        <v>68589.799973000001</v>
      </c>
      <c r="H174" s="91">
        <v>0.4</v>
      </c>
    </row>
    <row r="175" spans="1:8" x14ac:dyDescent="0.25">
      <c r="A175" s="91"/>
      <c r="B175" s="91"/>
      <c r="C175" s="91"/>
      <c r="D175" s="91" t="s">
        <v>65</v>
      </c>
      <c r="E175" s="91"/>
      <c r="F175" s="91"/>
      <c r="G175" s="91"/>
      <c r="H175" s="91"/>
    </row>
    <row r="176" spans="1:8" x14ac:dyDescent="0.25">
      <c r="A176" s="91"/>
      <c r="B176" s="91"/>
      <c r="C176" s="91"/>
      <c r="D176" s="91">
        <v>881955.65780000004</v>
      </c>
      <c r="E176" s="91"/>
      <c r="F176" s="91">
        <v>974861.9</v>
      </c>
      <c r="G176" s="91">
        <v>1260984.2762088999</v>
      </c>
      <c r="H176" s="91">
        <v>8.1</v>
      </c>
    </row>
    <row r="177" spans="1:8" x14ac:dyDescent="0.25">
      <c r="A177" s="88"/>
      <c r="B177" s="88"/>
      <c r="C177" s="88"/>
      <c r="D177" s="88"/>
      <c r="E177" s="88"/>
      <c r="F177" s="88"/>
      <c r="G177" s="88"/>
      <c r="H177" s="88"/>
    </row>
    <row r="178" spans="1:8" x14ac:dyDescent="0.25">
      <c r="A178" s="91"/>
      <c r="B178" s="91"/>
      <c r="C178" s="91"/>
      <c r="D178" s="91" t="s">
        <v>65</v>
      </c>
      <c r="E178" s="91"/>
      <c r="F178" s="91"/>
      <c r="G178" s="91"/>
      <c r="H178" s="91"/>
    </row>
    <row r="179" spans="1:8" x14ac:dyDescent="0.25">
      <c r="A179" s="91"/>
      <c r="B179" s="91" t="s">
        <v>100</v>
      </c>
      <c r="C179" s="91"/>
      <c r="D179" s="91">
        <v>882440.00780000002</v>
      </c>
      <c r="E179" s="91"/>
      <c r="F179" s="91">
        <v>975346.25</v>
      </c>
      <c r="G179" s="91">
        <v>1261610.7831367999</v>
      </c>
      <c r="H179" s="91">
        <v>8.1</v>
      </c>
    </row>
    <row r="180" spans="1:8" x14ac:dyDescent="0.25">
      <c r="A180" s="88"/>
      <c r="B180" s="88"/>
      <c r="C180" s="88"/>
      <c r="D180" s="88"/>
      <c r="E180" s="88"/>
      <c r="F180" s="88"/>
      <c r="G180" s="88"/>
      <c r="H180" s="88"/>
    </row>
    <row r="181" spans="1:8" x14ac:dyDescent="0.25">
      <c r="A181" s="91" t="s">
        <v>285</v>
      </c>
      <c r="B181" s="91"/>
      <c r="C181" s="91"/>
      <c r="D181" s="91"/>
      <c r="E181" s="91"/>
      <c r="F181" s="91"/>
      <c r="G181" s="91"/>
      <c r="H181" s="91"/>
    </row>
    <row r="182" spans="1:8" x14ac:dyDescent="0.25">
      <c r="A182" s="91" t="s">
        <v>101</v>
      </c>
      <c r="B182" s="91"/>
      <c r="C182" s="91"/>
      <c r="D182" s="91"/>
      <c r="E182" s="91"/>
      <c r="F182" s="91"/>
      <c r="G182" s="91"/>
      <c r="H182" s="91"/>
    </row>
    <row r="183" spans="1:8" x14ac:dyDescent="0.25">
      <c r="A183" s="91" t="s">
        <v>102</v>
      </c>
      <c r="B183" s="91"/>
      <c r="C183" s="91"/>
      <c r="D183" s="91"/>
      <c r="E183" s="91"/>
      <c r="F183" s="91"/>
      <c r="G183" s="91"/>
      <c r="H183" s="91"/>
    </row>
    <row r="184" spans="1:8" x14ac:dyDescent="0.25">
      <c r="A184" s="91" t="s">
        <v>72</v>
      </c>
      <c r="B184" s="91"/>
      <c r="C184" s="91"/>
      <c r="D184" s="91"/>
      <c r="E184" s="91"/>
      <c r="F184" s="91"/>
      <c r="G184" s="91"/>
      <c r="H184" s="91"/>
    </row>
    <row r="185" spans="1:8" x14ac:dyDescent="0.25">
      <c r="A185" s="91">
        <v>269154</v>
      </c>
      <c r="B185" s="91" t="s">
        <v>159</v>
      </c>
      <c r="C185" s="91">
        <v>1</v>
      </c>
      <c r="D185" s="91">
        <v>269154.52</v>
      </c>
      <c r="E185" s="91">
        <v>1</v>
      </c>
      <c r="F185" s="91">
        <v>269154.52</v>
      </c>
      <c r="G185" s="91">
        <v>34384.659704199999</v>
      </c>
      <c r="H185" s="91">
        <v>0.2</v>
      </c>
    </row>
    <row r="186" spans="1:8" x14ac:dyDescent="0.25">
      <c r="A186" s="91"/>
      <c r="B186" s="91"/>
      <c r="C186" s="91"/>
      <c r="D186" s="91" t="s">
        <v>65</v>
      </c>
      <c r="E186" s="91"/>
      <c r="F186" s="91"/>
      <c r="G186" s="91"/>
      <c r="H186" s="91"/>
    </row>
    <row r="187" spans="1:8" x14ac:dyDescent="0.25">
      <c r="A187" s="91"/>
      <c r="B187" s="91"/>
      <c r="C187" s="91"/>
      <c r="D187" s="91">
        <v>269154.52</v>
      </c>
      <c r="E187" s="91"/>
      <c r="F187" s="91">
        <v>269154.52</v>
      </c>
      <c r="G187" s="91">
        <v>34384.659704199999</v>
      </c>
      <c r="H187" s="91">
        <v>0.2</v>
      </c>
    </row>
    <row r="188" spans="1:8" x14ac:dyDescent="0.25">
      <c r="A188" s="88"/>
      <c r="B188" s="88"/>
      <c r="C188" s="88"/>
      <c r="D188" s="88"/>
      <c r="E188" s="88"/>
      <c r="F188" s="88"/>
      <c r="G188" s="88"/>
      <c r="H188" s="88"/>
    </row>
    <row r="189" spans="1:8" x14ac:dyDescent="0.25">
      <c r="A189" s="91" t="s">
        <v>103</v>
      </c>
      <c r="B189" s="91"/>
      <c r="C189" s="91"/>
      <c r="D189" s="91"/>
      <c r="E189" s="91"/>
      <c r="F189" s="91"/>
      <c r="G189" s="91"/>
      <c r="H189" s="91"/>
    </row>
    <row r="190" spans="1:8" x14ac:dyDescent="0.25">
      <c r="A190" s="91" t="s">
        <v>75</v>
      </c>
      <c r="B190" s="91"/>
      <c r="C190" s="91"/>
      <c r="D190" s="91"/>
      <c r="E190" s="91"/>
      <c r="F190" s="91"/>
      <c r="G190" s="91"/>
      <c r="H190" s="91"/>
    </row>
    <row r="191" spans="1:8" x14ac:dyDescent="0.25">
      <c r="A191" s="91">
        <v>19000</v>
      </c>
      <c r="B191" s="91" t="s">
        <v>105</v>
      </c>
      <c r="C191" s="91">
        <v>50.566800000000001</v>
      </c>
      <c r="D191" s="91">
        <v>960771.03090000001</v>
      </c>
      <c r="E191" s="91">
        <v>48.65</v>
      </c>
      <c r="F191" s="91">
        <v>924350</v>
      </c>
      <c r="G191" s="91">
        <v>118086.295551</v>
      </c>
      <c r="H191" s="91">
        <v>0.7</v>
      </c>
    </row>
    <row r="192" spans="1:8" x14ac:dyDescent="0.25">
      <c r="A192" s="91"/>
      <c r="B192" s="91"/>
      <c r="C192" s="91"/>
      <c r="D192" s="91" t="s">
        <v>65</v>
      </c>
      <c r="E192" s="91"/>
      <c r="F192" s="91"/>
      <c r="G192" s="91"/>
      <c r="H192" s="91"/>
    </row>
    <row r="193" spans="1:8" x14ac:dyDescent="0.25">
      <c r="A193" s="91"/>
      <c r="B193" s="91"/>
      <c r="C193" s="91"/>
      <c r="D193" s="91">
        <v>960771.03090000001</v>
      </c>
      <c r="E193" s="91"/>
      <c r="F193" s="91">
        <v>924350</v>
      </c>
      <c r="G193" s="91">
        <v>118086.295551</v>
      </c>
      <c r="H193" s="91">
        <v>0.7</v>
      </c>
    </row>
    <row r="194" spans="1:8" x14ac:dyDescent="0.25">
      <c r="A194" s="88"/>
      <c r="B194" s="88"/>
      <c r="C194" s="88"/>
      <c r="D194" s="88"/>
      <c r="E194" s="88"/>
      <c r="F194" s="88"/>
      <c r="G194" s="88"/>
      <c r="H194" s="88"/>
    </row>
    <row r="195" spans="1:8" x14ac:dyDescent="0.25">
      <c r="A195" s="91"/>
      <c r="B195" s="91"/>
      <c r="C195" s="91"/>
      <c r="D195" s="91" t="s">
        <v>65</v>
      </c>
      <c r="E195" s="91"/>
      <c r="F195" s="91"/>
      <c r="G195" s="91"/>
      <c r="H195" s="91"/>
    </row>
    <row r="196" spans="1:8" x14ac:dyDescent="0.25">
      <c r="A196" s="91"/>
      <c r="B196" s="91" t="s">
        <v>106</v>
      </c>
      <c r="C196" s="91"/>
      <c r="D196" s="91">
        <v>1229925.5508999999</v>
      </c>
      <c r="E196" s="91"/>
      <c r="F196" s="91">
        <v>1193504.5199</v>
      </c>
      <c r="G196" s="91">
        <v>152470.95525530001</v>
      </c>
      <c r="H196" s="91">
        <v>0.9</v>
      </c>
    </row>
    <row r="197" spans="1:8" x14ac:dyDescent="0.25">
      <c r="A197" s="86"/>
      <c r="B197" s="86"/>
      <c r="C197" s="86"/>
      <c r="D197" s="86"/>
      <c r="E197" s="86"/>
      <c r="F197" s="86"/>
      <c r="G197" s="86"/>
      <c r="H197" s="86"/>
    </row>
    <row r="198" spans="1:8" x14ac:dyDescent="0.25">
      <c r="A198" s="91" t="s">
        <v>286</v>
      </c>
      <c r="B198" s="91"/>
      <c r="C198" s="91"/>
      <c r="D198" s="91"/>
      <c r="E198" s="91"/>
      <c r="F198" s="91"/>
      <c r="G198" s="91"/>
      <c r="H198" s="91"/>
    </row>
    <row r="199" spans="1:8" x14ac:dyDescent="0.25">
      <c r="A199" s="91" t="s">
        <v>94</v>
      </c>
      <c r="B199" s="91"/>
      <c r="C199" s="91"/>
      <c r="D199" s="91"/>
      <c r="E199" s="91"/>
      <c r="F199" s="91"/>
      <c r="G199" s="91"/>
      <c r="H199" s="91"/>
    </row>
    <row r="200" spans="1:8" x14ac:dyDescent="0.25">
      <c r="A200" s="91" t="s">
        <v>160</v>
      </c>
      <c r="B200" s="91"/>
      <c r="C200" s="91"/>
      <c r="D200" s="91"/>
      <c r="E200" s="91"/>
      <c r="F200" s="91"/>
      <c r="G200" s="91"/>
      <c r="H200" s="91"/>
    </row>
    <row r="201" spans="1:8" x14ac:dyDescent="0.25">
      <c r="A201" s="91" t="s">
        <v>72</v>
      </c>
      <c r="B201" s="91"/>
      <c r="C201" s="91"/>
      <c r="D201" s="91"/>
      <c r="E201" s="91"/>
      <c r="F201" s="91"/>
      <c r="G201" s="91"/>
      <c r="H201" s="91"/>
    </row>
    <row r="202" spans="1:8" x14ac:dyDescent="0.25">
      <c r="A202" s="91">
        <v>0</v>
      </c>
      <c r="B202" s="91" t="s">
        <v>161</v>
      </c>
      <c r="C202" s="91">
        <v>1</v>
      </c>
      <c r="D202" s="91">
        <v>0.67</v>
      </c>
      <c r="E202" s="91">
        <v>1</v>
      </c>
      <c r="F202" s="91">
        <v>0.67</v>
      </c>
      <c r="G202" s="91">
        <v>0.193078</v>
      </c>
      <c r="H202" s="91">
        <v>0</v>
      </c>
    </row>
    <row r="203" spans="1:8" x14ac:dyDescent="0.25">
      <c r="A203" s="91"/>
      <c r="B203" s="91"/>
      <c r="C203" s="91"/>
      <c r="D203" s="91" t="s">
        <v>65</v>
      </c>
      <c r="E203" s="91"/>
      <c r="F203" s="91"/>
      <c r="G203" s="91"/>
      <c r="H203" s="91"/>
    </row>
    <row r="204" spans="1:8" x14ac:dyDescent="0.25">
      <c r="A204" s="91"/>
      <c r="B204" s="91"/>
      <c r="C204" s="91"/>
      <c r="D204" s="91">
        <v>0.67</v>
      </c>
      <c r="E204" s="91"/>
      <c r="F204" s="91">
        <v>0.67</v>
      </c>
      <c r="G204" s="91">
        <v>0.193078</v>
      </c>
      <c r="H204" s="91">
        <v>0</v>
      </c>
    </row>
    <row r="205" spans="1:8" x14ac:dyDescent="0.25">
      <c r="A205" s="88"/>
      <c r="B205" s="88"/>
      <c r="C205" s="88"/>
      <c r="D205" s="88"/>
      <c r="E205" s="88"/>
      <c r="F205" s="88"/>
      <c r="G205" s="88"/>
      <c r="H205" s="88"/>
    </row>
    <row r="206" spans="1:8" x14ac:dyDescent="0.25">
      <c r="A206" s="91" t="s">
        <v>107</v>
      </c>
      <c r="B206" s="91"/>
      <c r="C206" s="91"/>
      <c r="D206" s="91"/>
      <c r="E206" s="91"/>
      <c r="F206" s="91"/>
      <c r="G206" s="91"/>
      <c r="H206" s="91"/>
    </row>
    <row r="207" spans="1:8" x14ac:dyDescent="0.25">
      <c r="A207" s="91" t="s">
        <v>75</v>
      </c>
      <c r="B207" s="91"/>
      <c r="C207" s="91"/>
      <c r="D207" s="91"/>
      <c r="E207" s="91"/>
      <c r="F207" s="91"/>
      <c r="G207" s="91"/>
      <c r="H207" s="91"/>
    </row>
    <row r="208" spans="1:8" x14ac:dyDescent="0.25">
      <c r="A208" s="91">
        <v>5600</v>
      </c>
      <c r="B208" s="91" t="s">
        <v>271</v>
      </c>
      <c r="C208" s="91">
        <v>24.8278</v>
      </c>
      <c r="D208" s="91">
        <v>139035.82999999999</v>
      </c>
      <c r="E208" s="91">
        <v>25.21</v>
      </c>
      <c r="F208" s="91">
        <v>141176</v>
      </c>
      <c r="G208" s="91">
        <v>40683.553787999997</v>
      </c>
      <c r="H208" s="91">
        <v>0.2</v>
      </c>
    </row>
    <row r="209" spans="1:8" x14ac:dyDescent="0.25">
      <c r="A209" s="91">
        <v>27200</v>
      </c>
      <c r="B209" s="91" t="s">
        <v>202</v>
      </c>
      <c r="C209" s="91">
        <v>17.9025</v>
      </c>
      <c r="D209" s="91">
        <v>486948.89079999999</v>
      </c>
      <c r="E209" s="91">
        <v>16.3</v>
      </c>
      <c r="F209" s="91">
        <v>443360</v>
      </c>
      <c r="G209" s="91">
        <v>127765.7704388</v>
      </c>
      <c r="H209" s="91">
        <v>0.8</v>
      </c>
    </row>
    <row r="210" spans="1:8" x14ac:dyDescent="0.25">
      <c r="A210" s="91"/>
      <c r="B210" s="91"/>
      <c r="C210" s="91"/>
      <c r="D210" s="91" t="s">
        <v>65</v>
      </c>
      <c r="E210" s="91"/>
      <c r="F210" s="91"/>
      <c r="G210" s="91"/>
      <c r="H210" s="91"/>
    </row>
    <row r="211" spans="1:8" x14ac:dyDescent="0.25">
      <c r="A211" s="91"/>
      <c r="B211" s="91"/>
      <c r="C211" s="91"/>
      <c r="D211" s="91">
        <v>625984.72080000001</v>
      </c>
      <c r="E211" s="91"/>
      <c r="F211" s="91">
        <v>584536</v>
      </c>
      <c r="G211" s="91">
        <v>168449.3242269</v>
      </c>
      <c r="H211" s="91">
        <v>1</v>
      </c>
    </row>
    <row r="212" spans="1:8" x14ac:dyDescent="0.25">
      <c r="A212" s="88"/>
      <c r="B212" s="88"/>
      <c r="C212" s="88"/>
      <c r="D212" s="88"/>
      <c r="E212" s="88"/>
      <c r="F212" s="88"/>
      <c r="G212" s="88"/>
      <c r="H212" s="88"/>
    </row>
    <row r="213" spans="1:8" x14ac:dyDescent="0.25">
      <c r="A213" s="91"/>
      <c r="B213" s="91"/>
      <c r="C213" s="91"/>
      <c r="D213" s="91" t="s">
        <v>65</v>
      </c>
      <c r="E213" s="91"/>
      <c r="F213" s="91"/>
      <c r="G213" s="91"/>
      <c r="H213" s="91"/>
    </row>
    <row r="214" spans="1:8" x14ac:dyDescent="0.25">
      <c r="A214" s="91"/>
      <c r="B214" s="91" t="s">
        <v>108</v>
      </c>
      <c r="C214" s="91"/>
      <c r="D214" s="91">
        <v>625985.39080000005</v>
      </c>
      <c r="E214" s="91"/>
      <c r="F214" s="91">
        <v>584536.67000000004</v>
      </c>
      <c r="G214" s="91">
        <v>168449.51730489999</v>
      </c>
      <c r="H214" s="91">
        <v>1</v>
      </c>
    </row>
    <row r="215" spans="1:8" x14ac:dyDescent="0.25">
      <c r="A215" s="86"/>
      <c r="B215" s="86"/>
      <c r="C215" s="86"/>
      <c r="D215" s="86"/>
      <c r="E215" s="86"/>
      <c r="F215" s="86"/>
      <c r="G215" s="86"/>
      <c r="H215" s="86"/>
    </row>
    <row r="216" spans="1:8" x14ac:dyDescent="0.25">
      <c r="A216" s="91" t="s">
        <v>287</v>
      </c>
      <c r="B216" s="91"/>
      <c r="C216" s="91"/>
      <c r="D216" s="91"/>
      <c r="E216" s="91"/>
      <c r="F216" s="91"/>
      <c r="G216" s="91"/>
      <c r="H216" s="91"/>
    </row>
    <row r="217" spans="1:8" x14ac:dyDescent="0.25">
      <c r="A217" s="91" t="s">
        <v>94</v>
      </c>
      <c r="B217" s="91"/>
      <c r="C217" s="91"/>
      <c r="D217" s="91"/>
      <c r="E217" s="91"/>
      <c r="F217" s="91"/>
      <c r="G217" s="91"/>
      <c r="H217" s="91"/>
    </row>
    <row r="218" spans="1:8" x14ac:dyDescent="0.25">
      <c r="A218" s="91" t="s">
        <v>162</v>
      </c>
      <c r="B218" s="91"/>
      <c r="C218" s="91"/>
      <c r="D218" s="91"/>
      <c r="E218" s="91"/>
      <c r="F218" s="91"/>
      <c r="G218" s="91"/>
      <c r="H218" s="91"/>
    </row>
    <row r="219" spans="1:8" x14ac:dyDescent="0.25">
      <c r="A219" s="91" t="s">
        <v>72</v>
      </c>
      <c r="B219" s="91"/>
      <c r="C219" s="91"/>
      <c r="D219" s="91"/>
      <c r="E219" s="91"/>
      <c r="F219" s="91"/>
      <c r="G219" s="91"/>
      <c r="H219" s="91"/>
    </row>
    <row r="220" spans="1:8" x14ac:dyDescent="0.25">
      <c r="A220" s="91">
        <v>5768950</v>
      </c>
      <c r="B220" s="91" t="s">
        <v>264</v>
      </c>
      <c r="C220" s="91">
        <v>1</v>
      </c>
      <c r="D220" s="91">
        <v>5768950</v>
      </c>
      <c r="E220" s="91">
        <v>1</v>
      </c>
      <c r="F220" s="91">
        <v>5768950</v>
      </c>
      <c r="G220" s="91">
        <v>52679.663957600002</v>
      </c>
      <c r="H220" s="91">
        <v>0.3</v>
      </c>
    </row>
    <row r="221" spans="1:8" x14ac:dyDescent="0.25">
      <c r="A221" s="91">
        <v>1461500</v>
      </c>
      <c r="B221" s="91" t="s">
        <v>288</v>
      </c>
      <c r="C221" s="91">
        <v>1</v>
      </c>
      <c r="D221" s="91">
        <v>1461500</v>
      </c>
      <c r="E221" s="91">
        <v>1</v>
      </c>
      <c r="F221" s="91">
        <v>1461500</v>
      </c>
      <c r="G221" s="91">
        <v>13345.8131677</v>
      </c>
      <c r="H221" s="91">
        <v>0</v>
      </c>
    </row>
    <row r="222" spans="1:8" x14ac:dyDescent="0.25">
      <c r="A222" s="91">
        <v>47343</v>
      </c>
      <c r="B222" s="91" t="s">
        <v>163</v>
      </c>
      <c r="C222" s="91">
        <v>1</v>
      </c>
      <c r="D222" s="91">
        <v>47343</v>
      </c>
      <c r="E222" s="91">
        <v>1</v>
      </c>
      <c r="F222" s="91">
        <v>47343</v>
      </c>
      <c r="G222" s="91">
        <v>432.31668339999999</v>
      </c>
      <c r="H222" s="91">
        <v>0</v>
      </c>
    </row>
    <row r="223" spans="1:8" x14ac:dyDescent="0.25">
      <c r="A223" s="91"/>
      <c r="B223" s="91"/>
      <c r="C223" s="91"/>
      <c r="D223" s="91" t="s">
        <v>65</v>
      </c>
      <c r="E223" s="91"/>
      <c r="F223" s="91"/>
      <c r="G223" s="91"/>
      <c r="H223" s="91"/>
    </row>
    <row r="224" spans="1:8" x14ac:dyDescent="0.25">
      <c r="A224" s="91"/>
      <c r="B224" s="91"/>
      <c r="C224" s="91"/>
      <c r="D224" s="91">
        <v>7277793</v>
      </c>
      <c r="E224" s="91"/>
      <c r="F224" s="91">
        <v>7277793</v>
      </c>
      <c r="G224" s="91">
        <v>66457.793808699993</v>
      </c>
      <c r="H224" s="91">
        <v>0.4</v>
      </c>
    </row>
    <row r="225" spans="1:8" x14ac:dyDescent="0.25">
      <c r="A225" s="88"/>
      <c r="B225" s="88"/>
      <c r="C225" s="88"/>
      <c r="D225" s="88"/>
      <c r="E225" s="88"/>
      <c r="F225" s="88"/>
      <c r="G225" s="88"/>
      <c r="H225" s="88"/>
    </row>
    <row r="226" spans="1:8" x14ac:dyDescent="0.25">
      <c r="A226" s="91" t="s">
        <v>109</v>
      </c>
      <c r="B226" s="91"/>
      <c r="C226" s="91"/>
      <c r="D226" s="91"/>
      <c r="E226" s="91"/>
      <c r="F226" s="91"/>
      <c r="G226" s="91"/>
      <c r="H226" s="91"/>
    </row>
    <row r="227" spans="1:8" x14ac:dyDescent="0.25">
      <c r="A227" s="91" t="s">
        <v>75</v>
      </c>
      <c r="B227" s="91"/>
      <c r="C227" s="91"/>
      <c r="D227" s="91"/>
      <c r="E227" s="91"/>
      <c r="F227" s="91"/>
      <c r="G227" s="91"/>
      <c r="H227" s="91"/>
    </row>
    <row r="228" spans="1:8" x14ac:dyDescent="0.25">
      <c r="A228" s="91">
        <v>4500</v>
      </c>
      <c r="B228" s="91" t="s">
        <v>218</v>
      </c>
      <c r="C228" s="91">
        <v>4020.4776999999999</v>
      </c>
      <c r="D228" s="91">
        <v>18092150</v>
      </c>
      <c r="E228" s="91">
        <v>4140</v>
      </c>
      <c r="F228" s="91">
        <v>18630000</v>
      </c>
      <c r="G228" s="91">
        <v>170121.45009580001</v>
      </c>
      <c r="H228" s="91">
        <v>1</v>
      </c>
    </row>
    <row r="229" spans="1:8" x14ac:dyDescent="0.25">
      <c r="A229" s="91">
        <v>1600</v>
      </c>
      <c r="B229" s="91" t="s">
        <v>203</v>
      </c>
      <c r="C229" s="91">
        <v>22029.103299999999</v>
      </c>
      <c r="D229" s="91">
        <v>35246565.285700001</v>
      </c>
      <c r="E229" s="91">
        <v>22095</v>
      </c>
      <c r="F229" s="91">
        <v>35352000</v>
      </c>
      <c r="G229" s="91">
        <v>322819.8338051</v>
      </c>
      <c r="H229" s="91">
        <v>2</v>
      </c>
    </row>
    <row r="230" spans="1:8" x14ac:dyDescent="0.25">
      <c r="A230" s="91">
        <v>8400</v>
      </c>
      <c r="B230" s="91" t="s">
        <v>111</v>
      </c>
      <c r="C230" s="91">
        <v>1977.0790999999999</v>
      </c>
      <c r="D230" s="91">
        <v>16607464.716700001</v>
      </c>
      <c r="E230" s="91">
        <v>1945</v>
      </c>
      <c r="F230" s="91">
        <v>16338000</v>
      </c>
      <c r="G230" s="91">
        <v>149191.85462510001</v>
      </c>
      <c r="H230" s="91">
        <v>0.9</v>
      </c>
    </row>
    <row r="231" spans="1:8" x14ac:dyDescent="0.25">
      <c r="A231" s="91">
        <v>15300</v>
      </c>
      <c r="B231" s="91" t="s">
        <v>228</v>
      </c>
      <c r="C231" s="91">
        <v>1996.1047000000001</v>
      </c>
      <c r="D231" s="91">
        <v>30540402.049800001</v>
      </c>
      <c r="E231" s="91">
        <v>2388</v>
      </c>
      <c r="F231" s="91">
        <v>36536400</v>
      </c>
      <c r="G231" s="91">
        <v>333635.28444890003</v>
      </c>
      <c r="H231" s="91">
        <v>2.1</v>
      </c>
    </row>
    <row r="232" spans="1:8" x14ac:dyDescent="0.25">
      <c r="A232" s="91">
        <v>14800</v>
      </c>
      <c r="B232" s="91" t="s">
        <v>244</v>
      </c>
      <c r="C232" s="91">
        <v>1593.0081</v>
      </c>
      <c r="D232" s="91">
        <v>23576520</v>
      </c>
      <c r="E232" s="91">
        <v>1443</v>
      </c>
      <c r="F232" s="91">
        <v>21356400</v>
      </c>
      <c r="G232" s="91">
        <v>195017.80659299999</v>
      </c>
      <c r="H232" s="91">
        <v>1.2</v>
      </c>
    </row>
    <row r="233" spans="1:8" x14ac:dyDescent="0.25">
      <c r="A233" s="91">
        <v>12400</v>
      </c>
      <c r="B233" s="91" t="s">
        <v>204</v>
      </c>
      <c r="C233" s="91">
        <v>1638.09</v>
      </c>
      <c r="D233" s="91">
        <v>20312316.7337</v>
      </c>
      <c r="E233" s="91">
        <v>1248</v>
      </c>
      <c r="F233" s="91">
        <v>15475200</v>
      </c>
      <c r="G233" s="91">
        <v>141313.12208930001</v>
      </c>
      <c r="H233" s="91">
        <v>0.9</v>
      </c>
    </row>
    <row r="234" spans="1:8" x14ac:dyDescent="0.25">
      <c r="A234" s="91">
        <v>2900</v>
      </c>
      <c r="B234" s="91" t="s">
        <v>265</v>
      </c>
      <c r="C234" s="91">
        <v>3467.6082000000001</v>
      </c>
      <c r="D234" s="91">
        <v>10056064</v>
      </c>
      <c r="E234" s="91">
        <v>3541</v>
      </c>
      <c r="F234" s="91">
        <v>10268900</v>
      </c>
      <c r="G234" s="91">
        <v>93771.345082600004</v>
      </c>
      <c r="H234" s="91">
        <v>0.6</v>
      </c>
    </row>
    <row r="235" spans="1:8" x14ac:dyDescent="0.25">
      <c r="A235" s="91">
        <v>44300</v>
      </c>
      <c r="B235" s="91" t="s">
        <v>186</v>
      </c>
      <c r="C235" s="91">
        <v>738.02560000000005</v>
      </c>
      <c r="D235" s="91">
        <v>32694535.124600001</v>
      </c>
      <c r="E235" s="91">
        <v>808.2</v>
      </c>
      <c r="F235" s="91">
        <v>35803260</v>
      </c>
      <c r="G235" s="91">
        <v>326940.55337410001</v>
      </c>
      <c r="H235" s="91">
        <v>2.1</v>
      </c>
    </row>
    <row r="236" spans="1:8" x14ac:dyDescent="0.25">
      <c r="A236" s="91">
        <v>42400</v>
      </c>
      <c r="B236" s="91" t="s">
        <v>216</v>
      </c>
      <c r="C236" s="91">
        <v>825.2672</v>
      </c>
      <c r="D236" s="91">
        <v>34991333.495999999</v>
      </c>
      <c r="E236" s="91">
        <v>811.7</v>
      </c>
      <c r="F236" s="91">
        <v>34416080</v>
      </c>
      <c r="G236" s="91">
        <v>314273.39968949999</v>
      </c>
      <c r="H236" s="91">
        <v>2</v>
      </c>
    </row>
    <row r="237" spans="1:8" x14ac:dyDescent="0.25">
      <c r="A237" s="91">
        <v>18800</v>
      </c>
      <c r="B237" s="91" t="s">
        <v>249</v>
      </c>
      <c r="C237" s="91">
        <v>1737.8110999999999</v>
      </c>
      <c r="D237" s="91">
        <v>32670850.204700001</v>
      </c>
      <c r="E237" s="91">
        <v>1939.5</v>
      </c>
      <c r="F237" s="91">
        <v>36462600</v>
      </c>
      <c r="G237" s="91">
        <v>332961.37339050003</v>
      </c>
      <c r="H237" s="91">
        <v>2.1</v>
      </c>
    </row>
    <row r="238" spans="1:8" x14ac:dyDescent="0.25">
      <c r="A238" s="91">
        <v>13800</v>
      </c>
      <c r="B238" s="91" t="s">
        <v>289</v>
      </c>
      <c r="C238" s="91">
        <v>1623.3077000000001</v>
      </c>
      <c r="D238" s="91">
        <v>22401646.865800001</v>
      </c>
      <c r="E238" s="91">
        <v>1605.5</v>
      </c>
      <c r="F238" s="91">
        <v>22155900</v>
      </c>
      <c r="G238" s="91">
        <v>202318.50972510001</v>
      </c>
      <c r="H238" s="91">
        <v>1.3</v>
      </c>
    </row>
    <row r="239" spans="1:8" x14ac:dyDescent="0.25">
      <c r="A239" s="91">
        <v>16300</v>
      </c>
      <c r="B239" s="91" t="s">
        <v>210</v>
      </c>
      <c r="C239" s="91">
        <v>1134.971</v>
      </c>
      <c r="D239" s="91">
        <v>18500028.7524</v>
      </c>
      <c r="E239" s="91">
        <v>1160</v>
      </c>
      <c r="F239" s="91">
        <v>18908000</v>
      </c>
      <c r="G239" s="91">
        <v>172660.0310473</v>
      </c>
      <c r="H239" s="91">
        <v>1.1000000000000001</v>
      </c>
    </row>
    <row r="240" spans="1:8" x14ac:dyDescent="0.25">
      <c r="A240" s="91">
        <v>400</v>
      </c>
      <c r="B240" s="91" t="s">
        <v>224</v>
      </c>
      <c r="C240" s="91">
        <v>1636.2043000000001</v>
      </c>
      <c r="D240" s="91">
        <v>654481.72149999999</v>
      </c>
      <c r="E240" s="91">
        <v>1792.5</v>
      </c>
      <c r="F240" s="91">
        <v>717000</v>
      </c>
      <c r="G240" s="91">
        <v>6547.3472742000004</v>
      </c>
      <c r="H240" s="91">
        <v>0</v>
      </c>
    </row>
    <row r="241" spans="1:8" x14ac:dyDescent="0.25">
      <c r="A241" s="91">
        <v>13000</v>
      </c>
      <c r="B241" s="91" t="s">
        <v>272</v>
      </c>
      <c r="C241" s="91">
        <v>447.4871</v>
      </c>
      <c r="D241" s="91">
        <v>5817332.9337999998</v>
      </c>
      <c r="E241" s="91">
        <v>464.1</v>
      </c>
      <c r="F241" s="91">
        <v>6033300</v>
      </c>
      <c r="G241" s="91">
        <v>55093.598758100001</v>
      </c>
      <c r="H241" s="91">
        <v>0.3</v>
      </c>
    </row>
    <row r="242" spans="1:8" x14ac:dyDescent="0.25">
      <c r="A242" s="91">
        <v>73300</v>
      </c>
      <c r="B242" s="91" t="s">
        <v>250</v>
      </c>
      <c r="C242" s="91">
        <v>553.53830000000005</v>
      </c>
      <c r="D242" s="91">
        <v>40574359.684500001</v>
      </c>
      <c r="E242" s="91">
        <v>480</v>
      </c>
      <c r="F242" s="91">
        <v>35184000</v>
      </c>
      <c r="G242" s="91">
        <v>321285.72733079997</v>
      </c>
      <c r="H242" s="91">
        <v>2</v>
      </c>
    </row>
    <row r="243" spans="1:8" x14ac:dyDescent="0.25">
      <c r="A243" s="91">
        <v>5500</v>
      </c>
      <c r="B243" s="91" t="s">
        <v>193</v>
      </c>
      <c r="C243" s="91">
        <v>6171.0493999999999</v>
      </c>
      <c r="D243" s="91">
        <v>33940771.895099998</v>
      </c>
      <c r="E243" s="91">
        <v>6430</v>
      </c>
      <c r="F243" s="91">
        <v>35365000</v>
      </c>
      <c r="G243" s="91">
        <v>322938.54442509997</v>
      </c>
      <c r="H243" s="91">
        <v>2</v>
      </c>
    </row>
    <row r="244" spans="1:8" x14ac:dyDescent="0.25">
      <c r="A244" s="91">
        <v>2600</v>
      </c>
      <c r="B244" s="91" t="s">
        <v>256</v>
      </c>
      <c r="C244" s="91">
        <v>3229.8780000000002</v>
      </c>
      <c r="D244" s="91">
        <v>8397683</v>
      </c>
      <c r="E244" s="91">
        <v>3825</v>
      </c>
      <c r="F244" s="91">
        <v>9945000</v>
      </c>
      <c r="G244" s="91">
        <v>90813.624326499994</v>
      </c>
      <c r="H244" s="91">
        <v>0.5</v>
      </c>
    </row>
    <row r="245" spans="1:8" x14ac:dyDescent="0.25">
      <c r="A245" s="91"/>
      <c r="B245" s="91"/>
      <c r="C245" s="91"/>
      <c r="D245" s="91" t="s">
        <v>65</v>
      </c>
      <c r="E245" s="91"/>
      <c r="F245" s="91"/>
      <c r="G245" s="91"/>
      <c r="H245" s="91"/>
    </row>
    <row r="246" spans="1:8" x14ac:dyDescent="0.25">
      <c r="A246" s="91"/>
      <c r="B246" s="91"/>
      <c r="C246" s="91"/>
      <c r="D246" s="91">
        <v>385074506.46490002</v>
      </c>
      <c r="E246" s="91"/>
      <c r="F246" s="91">
        <v>388947040</v>
      </c>
      <c r="G246" s="91">
        <v>3551703.4060816001</v>
      </c>
      <c r="H246" s="91">
        <v>22.8</v>
      </c>
    </row>
    <row r="247" spans="1:8" x14ac:dyDescent="0.25">
      <c r="A247" s="88"/>
      <c r="B247" s="88"/>
      <c r="C247" s="88"/>
      <c r="D247" s="88"/>
      <c r="E247" s="88"/>
      <c r="F247" s="88"/>
      <c r="G247" s="88"/>
      <c r="H247" s="88"/>
    </row>
    <row r="248" spans="1:8" x14ac:dyDescent="0.25">
      <c r="A248" s="91"/>
      <c r="B248" s="91"/>
      <c r="C248" s="91"/>
      <c r="D248" s="91" t="s">
        <v>65</v>
      </c>
      <c r="E248" s="91"/>
      <c r="F248" s="91"/>
      <c r="G248" s="91"/>
      <c r="H248" s="91"/>
    </row>
    <row r="249" spans="1:8" x14ac:dyDescent="0.25">
      <c r="A249" s="91"/>
      <c r="B249" s="91" t="s">
        <v>112</v>
      </c>
      <c r="C249" s="91"/>
      <c r="D249" s="91">
        <v>392352299.46490002</v>
      </c>
      <c r="E249" s="91"/>
      <c r="F249" s="91">
        <v>396224833</v>
      </c>
      <c r="G249" s="91">
        <v>3618161.1998903998</v>
      </c>
      <c r="H249" s="91">
        <v>23.3</v>
      </c>
    </row>
    <row r="250" spans="1:8" x14ac:dyDescent="0.25">
      <c r="A250" s="88"/>
      <c r="B250" s="88"/>
      <c r="C250" s="88"/>
      <c r="D250" s="88"/>
      <c r="E250" s="88"/>
      <c r="F250" s="88"/>
      <c r="G250" s="88"/>
      <c r="H250" s="88"/>
    </row>
    <row r="251" spans="1:8" x14ac:dyDescent="0.25">
      <c r="A251" s="91" t="s">
        <v>290</v>
      </c>
      <c r="B251" s="91"/>
      <c r="C251" s="91"/>
      <c r="D251" s="91"/>
      <c r="E251" s="91"/>
      <c r="F251" s="91"/>
      <c r="G251" s="91"/>
      <c r="H251" s="91"/>
    </row>
    <row r="252" spans="1:8" x14ac:dyDescent="0.25">
      <c r="A252" s="91" t="s">
        <v>70</v>
      </c>
      <c r="B252" s="91"/>
      <c r="C252" s="91"/>
      <c r="D252" s="91"/>
      <c r="E252" s="91"/>
      <c r="F252" s="91"/>
      <c r="G252" s="91"/>
      <c r="H252" s="91"/>
    </row>
    <row r="253" spans="1:8" x14ac:dyDescent="0.25">
      <c r="A253" s="91" t="s">
        <v>164</v>
      </c>
      <c r="B253" s="91"/>
      <c r="C253" s="91"/>
      <c r="D253" s="91"/>
      <c r="E253" s="91"/>
      <c r="F253" s="91"/>
      <c r="G253" s="91"/>
      <c r="H253" s="91"/>
    </row>
    <row r="254" spans="1:8" x14ac:dyDescent="0.25">
      <c r="A254" s="91" t="s">
        <v>72</v>
      </c>
      <c r="B254" s="91"/>
      <c r="C254" s="91"/>
      <c r="D254" s="91"/>
      <c r="E254" s="91"/>
      <c r="F254" s="91"/>
      <c r="G254" s="91"/>
      <c r="H254" s="91"/>
    </row>
    <row r="255" spans="1:8" x14ac:dyDescent="0.25">
      <c r="A255" s="91">
        <v>94</v>
      </c>
      <c r="B255" s="91" t="s">
        <v>165</v>
      </c>
      <c r="C255" s="91">
        <v>1</v>
      </c>
      <c r="D255" s="91">
        <v>94.45</v>
      </c>
      <c r="E255" s="91">
        <v>1</v>
      </c>
      <c r="F255" s="91">
        <v>94.45</v>
      </c>
      <c r="G255" s="91">
        <v>10.2556028</v>
      </c>
      <c r="H255" s="91">
        <v>0</v>
      </c>
    </row>
    <row r="256" spans="1:8" x14ac:dyDescent="0.25">
      <c r="A256" s="91">
        <v>31595</v>
      </c>
      <c r="B256" s="91" t="s">
        <v>190</v>
      </c>
      <c r="C256" s="91">
        <v>1</v>
      </c>
      <c r="D256" s="91">
        <v>31595</v>
      </c>
      <c r="E256" s="91">
        <v>1</v>
      </c>
      <c r="F256" s="91">
        <v>31595</v>
      </c>
      <c r="G256" s="91">
        <v>3430.6593120000002</v>
      </c>
      <c r="H256" s="91">
        <v>0</v>
      </c>
    </row>
    <row r="257" spans="1:8" x14ac:dyDescent="0.25">
      <c r="A257" s="91"/>
      <c r="B257" s="91"/>
      <c r="C257" s="91"/>
      <c r="D257" s="91" t="s">
        <v>65</v>
      </c>
      <c r="E257" s="91"/>
      <c r="F257" s="91"/>
      <c r="G257" s="91"/>
      <c r="H257" s="91"/>
    </row>
    <row r="258" spans="1:8" x14ac:dyDescent="0.25">
      <c r="A258" s="91"/>
      <c r="B258" s="91"/>
      <c r="C258" s="91"/>
      <c r="D258" s="91">
        <v>31689.45</v>
      </c>
      <c r="E258" s="91"/>
      <c r="F258" s="91">
        <v>31689.45</v>
      </c>
      <c r="G258" s="91">
        <v>3440.9149148000001</v>
      </c>
      <c r="H258" s="91">
        <v>0</v>
      </c>
    </row>
    <row r="259" spans="1:8" x14ac:dyDescent="0.25">
      <c r="A259" s="88"/>
      <c r="B259" s="88"/>
      <c r="C259" s="88"/>
      <c r="D259" s="88"/>
      <c r="E259" s="88"/>
      <c r="F259" s="88"/>
      <c r="G259" s="88"/>
      <c r="H259" s="88"/>
    </row>
    <row r="260" spans="1:8" x14ac:dyDescent="0.25">
      <c r="A260" s="91"/>
      <c r="B260" s="91"/>
      <c r="C260" s="91"/>
      <c r="D260" s="91" t="s">
        <v>65</v>
      </c>
      <c r="E260" s="91"/>
      <c r="F260" s="91"/>
      <c r="G260" s="91"/>
      <c r="H260" s="91"/>
    </row>
    <row r="261" spans="1:8" x14ac:dyDescent="0.25">
      <c r="A261" s="91"/>
      <c r="B261" s="91" t="s">
        <v>113</v>
      </c>
      <c r="C261" s="91"/>
      <c r="D261" s="91">
        <v>31689.45</v>
      </c>
      <c r="E261" s="91"/>
      <c r="F261" s="91">
        <v>31689.45</v>
      </c>
      <c r="G261" s="91">
        <v>3440.9149148000001</v>
      </c>
      <c r="H261" s="91">
        <v>0</v>
      </c>
    </row>
    <row r="262" spans="1:8" x14ac:dyDescent="0.25">
      <c r="A262" s="88"/>
      <c r="B262" s="88"/>
      <c r="C262" s="88"/>
      <c r="D262" s="88"/>
      <c r="E262" s="88"/>
      <c r="F262" s="88"/>
      <c r="G262" s="88"/>
      <c r="H262" s="88"/>
    </row>
    <row r="263" spans="1:8" x14ac:dyDescent="0.25">
      <c r="A263" s="91" t="s">
        <v>291</v>
      </c>
      <c r="B263" s="91"/>
      <c r="C263" s="91"/>
      <c r="D263" s="91"/>
      <c r="E263" s="91"/>
      <c r="F263" s="91"/>
      <c r="G263" s="91"/>
      <c r="H263" s="91"/>
    </row>
    <row r="264" spans="1:8" x14ac:dyDescent="0.25">
      <c r="A264" s="91" t="s">
        <v>114</v>
      </c>
      <c r="B264" s="91"/>
      <c r="C264" s="91"/>
      <c r="D264" s="91"/>
      <c r="E264" s="91"/>
      <c r="F264" s="91"/>
      <c r="G264" s="91"/>
      <c r="H264" s="91"/>
    </row>
    <row r="265" spans="1:8" x14ac:dyDescent="0.25">
      <c r="A265" s="91" t="s">
        <v>166</v>
      </c>
      <c r="B265" s="91"/>
      <c r="C265" s="91"/>
      <c r="D265" s="91"/>
      <c r="E265" s="91"/>
      <c r="F265" s="91"/>
      <c r="G265" s="91"/>
      <c r="H265" s="91"/>
    </row>
    <row r="266" spans="1:8" x14ac:dyDescent="0.25">
      <c r="A266" s="91" t="s">
        <v>72</v>
      </c>
      <c r="B266" s="91"/>
      <c r="C266" s="91"/>
      <c r="D266" s="91"/>
      <c r="E266" s="91"/>
      <c r="F266" s="91"/>
      <c r="G266" s="91"/>
      <c r="H266" s="91"/>
    </row>
    <row r="267" spans="1:8" x14ac:dyDescent="0.25">
      <c r="A267" s="91">
        <v>236</v>
      </c>
      <c r="B267" s="91" t="s">
        <v>167</v>
      </c>
      <c r="C267" s="91">
        <v>1</v>
      </c>
      <c r="D267" s="91">
        <v>236.57</v>
      </c>
      <c r="E267" s="91">
        <v>1</v>
      </c>
      <c r="F267" s="91">
        <v>236.57</v>
      </c>
      <c r="G267" s="91">
        <v>151.85428859999999</v>
      </c>
      <c r="H267" s="91">
        <v>0</v>
      </c>
    </row>
    <row r="268" spans="1:8" x14ac:dyDescent="0.25">
      <c r="A268" s="91"/>
      <c r="B268" s="91"/>
      <c r="C268" s="91"/>
      <c r="D268" s="91" t="s">
        <v>65</v>
      </c>
      <c r="E268" s="91"/>
      <c r="F268" s="91"/>
      <c r="G268" s="91"/>
      <c r="H268" s="91"/>
    </row>
    <row r="269" spans="1:8" x14ac:dyDescent="0.25">
      <c r="A269" s="91"/>
      <c r="B269" s="91"/>
      <c r="C269" s="91"/>
      <c r="D269" s="91">
        <v>236.57</v>
      </c>
      <c r="E269" s="91"/>
      <c r="F269" s="91">
        <v>236.57</v>
      </c>
      <c r="G269" s="91">
        <v>151.85428859999999</v>
      </c>
      <c r="H269" s="91">
        <v>0</v>
      </c>
    </row>
    <row r="270" spans="1:8" x14ac:dyDescent="0.25">
      <c r="A270" s="88"/>
      <c r="B270" s="88"/>
      <c r="C270" s="88"/>
      <c r="D270" s="88"/>
      <c r="E270" s="88"/>
      <c r="F270" s="88"/>
      <c r="G270" s="88"/>
      <c r="H270" s="88"/>
    </row>
    <row r="271" spans="1:8" x14ac:dyDescent="0.25">
      <c r="A271" s="91" t="s">
        <v>115</v>
      </c>
      <c r="B271" s="91"/>
      <c r="C271" s="91"/>
      <c r="D271" s="91"/>
      <c r="E271" s="91"/>
      <c r="F271" s="91"/>
      <c r="G271" s="91"/>
      <c r="H271" s="91"/>
    </row>
    <row r="272" spans="1:8" x14ac:dyDescent="0.25">
      <c r="A272" s="91" t="s">
        <v>75</v>
      </c>
      <c r="B272" s="91"/>
      <c r="C272" s="91"/>
      <c r="D272" s="91"/>
      <c r="E272" s="91"/>
      <c r="F272" s="91"/>
      <c r="G272" s="91"/>
      <c r="H272" s="91"/>
    </row>
    <row r="273" spans="1:8" x14ac:dyDescent="0.25">
      <c r="A273" s="91">
        <v>13300</v>
      </c>
      <c r="B273" s="91" t="s">
        <v>266</v>
      </c>
      <c r="C273" s="91">
        <v>18.488</v>
      </c>
      <c r="D273" s="91">
        <v>245891.66750000001</v>
      </c>
      <c r="E273" s="91">
        <v>22.15</v>
      </c>
      <c r="F273" s="91">
        <v>294595</v>
      </c>
      <c r="G273" s="91">
        <v>189100.5375912</v>
      </c>
      <c r="H273" s="91">
        <v>1.2</v>
      </c>
    </row>
    <row r="274" spans="1:8" x14ac:dyDescent="0.25">
      <c r="A274" s="91">
        <v>9200</v>
      </c>
      <c r="B274" s="91" t="s">
        <v>237</v>
      </c>
      <c r="C274" s="91">
        <v>11.8599</v>
      </c>
      <c r="D274" s="91">
        <v>109111.21829999999</v>
      </c>
      <c r="E274" s="91">
        <v>15.1</v>
      </c>
      <c r="F274" s="91">
        <v>138920</v>
      </c>
      <c r="G274" s="91">
        <v>89172.751343900003</v>
      </c>
      <c r="H274" s="91">
        <v>0.5</v>
      </c>
    </row>
    <row r="275" spans="1:8" x14ac:dyDescent="0.25">
      <c r="A275" s="91"/>
      <c r="B275" s="91"/>
      <c r="C275" s="91"/>
      <c r="D275" s="91" t="s">
        <v>65</v>
      </c>
      <c r="E275" s="91"/>
      <c r="F275" s="91"/>
      <c r="G275" s="91"/>
      <c r="H275" s="91"/>
    </row>
    <row r="276" spans="1:8" x14ac:dyDescent="0.25">
      <c r="A276" s="91"/>
      <c r="B276" s="91"/>
      <c r="C276" s="91"/>
      <c r="D276" s="91">
        <v>355002.88579999999</v>
      </c>
      <c r="E276" s="91"/>
      <c r="F276" s="91">
        <v>433515</v>
      </c>
      <c r="G276" s="91">
        <v>278273.28893520002</v>
      </c>
      <c r="H276" s="91">
        <v>1.7</v>
      </c>
    </row>
    <row r="277" spans="1:8" x14ac:dyDescent="0.25">
      <c r="A277" s="88"/>
      <c r="B277" s="88"/>
      <c r="C277" s="88"/>
      <c r="D277" s="88"/>
      <c r="E277" s="88"/>
      <c r="F277" s="88"/>
      <c r="G277" s="88"/>
      <c r="H277" s="88"/>
    </row>
    <row r="278" spans="1:8" x14ac:dyDescent="0.25">
      <c r="A278" s="91"/>
      <c r="B278" s="91"/>
      <c r="C278" s="91"/>
      <c r="D278" s="91" t="s">
        <v>65</v>
      </c>
      <c r="E278" s="91"/>
      <c r="F278" s="91"/>
      <c r="G278" s="91"/>
      <c r="H278" s="91"/>
    </row>
    <row r="279" spans="1:8" x14ac:dyDescent="0.25">
      <c r="A279" s="91"/>
      <c r="B279" s="91" t="s">
        <v>116</v>
      </c>
      <c r="C279" s="91"/>
      <c r="D279" s="91">
        <v>355239.4558</v>
      </c>
      <c r="E279" s="91"/>
      <c r="F279" s="91">
        <v>433751.57</v>
      </c>
      <c r="G279" s="91">
        <v>278425.1432239</v>
      </c>
      <c r="H279" s="91">
        <v>1.7</v>
      </c>
    </row>
    <row r="280" spans="1:8" x14ac:dyDescent="0.25">
      <c r="A280" s="88"/>
      <c r="B280" s="88"/>
      <c r="C280" s="88"/>
      <c r="D280" s="88"/>
      <c r="E280" s="88"/>
      <c r="F280" s="88"/>
      <c r="G280" s="88"/>
      <c r="H280" s="88"/>
    </row>
    <row r="281" spans="1:8" x14ac:dyDescent="0.25">
      <c r="A281" s="91" t="s">
        <v>292</v>
      </c>
      <c r="B281" s="91"/>
      <c r="C281" s="91"/>
      <c r="D281" s="91"/>
      <c r="E281" s="91"/>
      <c r="F281" s="91"/>
      <c r="G281" s="91"/>
      <c r="H281" s="91"/>
    </row>
    <row r="282" spans="1:8" x14ac:dyDescent="0.25">
      <c r="A282" s="91" t="s">
        <v>117</v>
      </c>
      <c r="B282" s="91"/>
      <c r="C282" s="91"/>
      <c r="D282" s="91"/>
      <c r="E282" s="91"/>
      <c r="F282" s="91"/>
      <c r="G282" s="91"/>
      <c r="H282" s="91"/>
    </row>
    <row r="283" spans="1:8" x14ac:dyDescent="0.25">
      <c r="A283" s="91" t="s">
        <v>118</v>
      </c>
      <c r="B283" s="91"/>
      <c r="C283" s="91"/>
      <c r="D283" s="91"/>
      <c r="E283" s="91"/>
      <c r="F283" s="91"/>
      <c r="G283" s="91"/>
      <c r="H283" s="91"/>
    </row>
    <row r="284" spans="1:8" x14ac:dyDescent="0.25">
      <c r="A284" s="91" t="s">
        <v>72</v>
      </c>
      <c r="B284" s="91"/>
      <c r="C284" s="91"/>
      <c r="D284" s="91"/>
      <c r="E284" s="91"/>
      <c r="F284" s="91"/>
      <c r="G284" s="91"/>
      <c r="H284" s="91"/>
    </row>
    <row r="285" spans="1:8" x14ac:dyDescent="0.25">
      <c r="A285" s="91">
        <v>1453</v>
      </c>
      <c r="B285" s="91" t="s">
        <v>119</v>
      </c>
      <c r="C285" s="91">
        <v>1</v>
      </c>
      <c r="D285" s="91">
        <v>1453.37</v>
      </c>
      <c r="E285" s="91">
        <v>1</v>
      </c>
      <c r="F285" s="91">
        <v>1453.37</v>
      </c>
      <c r="G285" s="91">
        <v>151.83318270000001</v>
      </c>
      <c r="H285" s="91">
        <v>0</v>
      </c>
    </row>
    <row r="286" spans="1:8" x14ac:dyDescent="0.25">
      <c r="A286" s="91"/>
      <c r="B286" s="91"/>
      <c r="C286" s="91"/>
      <c r="D286" s="91" t="s">
        <v>65</v>
      </c>
      <c r="E286" s="91"/>
      <c r="F286" s="91"/>
      <c r="G286" s="91"/>
      <c r="H286" s="91"/>
    </row>
    <row r="287" spans="1:8" x14ac:dyDescent="0.25">
      <c r="A287" s="91"/>
      <c r="B287" s="91"/>
      <c r="C287" s="91"/>
      <c r="D287" s="91">
        <v>1453.37</v>
      </c>
      <c r="E287" s="91"/>
      <c r="F287" s="91">
        <v>1453.37</v>
      </c>
      <c r="G287" s="91">
        <v>151.83318270000001</v>
      </c>
      <c r="H287" s="91">
        <v>0</v>
      </c>
    </row>
    <row r="288" spans="1:8" x14ac:dyDescent="0.25">
      <c r="A288" s="88"/>
      <c r="B288" s="88"/>
      <c r="C288" s="88"/>
      <c r="D288" s="88"/>
      <c r="E288" s="88"/>
      <c r="F288" s="88"/>
      <c r="G288" s="88"/>
      <c r="H288" s="88"/>
    </row>
    <row r="289" spans="1:8" x14ac:dyDescent="0.25">
      <c r="A289" s="91" t="s">
        <v>120</v>
      </c>
      <c r="B289" s="91"/>
      <c r="C289" s="91"/>
      <c r="D289" s="91"/>
      <c r="E289" s="91"/>
      <c r="F289" s="91"/>
      <c r="G289" s="91"/>
      <c r="H289" s="91"/>
    </row>
    <row r="290" spans="1:8" x14ac:dyDescent="0.25">
      <c r="A290" s="91" t="s">
        <v>75</v>
      </c>
      <c r="B290" s="91"/>
      <c r="C290" s="91"/>
      <c r="D290" s="91"/>
      <c r="E290" s="91"/>
      <c r="F290" s="91"/>
      <c r="G290" s="91"/>
      <c r="H290" s="91"/>
    </row>
    <row r="291" spans="1:8" x14ac:dyDescent="0.25">
      <c r="A291" s="91">
        <v>3500</v>
      </c>
      <c r="B291" s="91" t="s">
        <v>293</v>
      </c>
      <c r="C291" s="91">
        <v>511.3587</v>
      </c>
      <c r="D291" s="91">
        <v>1789755.67</v>
      </c>
      <c r="E291" s="91">
        <v>506.2</v>
      </c>
      <c r="F291" s="91">
        <v>1771700</v>
      </c>
      <c r="G291" s="91">
        <v>185089.0343339</v>
      </c>
      <c r="H291" s="91">
        <v>1.1000000000000001</v>
      </c>
    </row>
    <row r="292" spans="1:8" x14ac:dyDescent="0.25">
      <c r="A292" s="91">
        <v>3400</v>
      </c>
      <c r="B292" s="91" t="s">
        <v>225</v>
      </c>
      <c r="C292" s="91">
        <v>314.68900000000002</v>
      </c>
      <c r="D292" s="91">
        <v>1069942.6188000001</v>
      </c>
      <c r="E292" s="91">
        <v>379.6</v>
      </c>
      <c r="F292" s="91">
        <v>1290640</v>
      </c>
      <c r="G292" s="91">
        <v>134832.82230209999</v>
      </c>
      <c r="H292" s="91">
        <v>0.8</v>
      </c>
    </row>
    <row r="293" spans="1:8" x14ac:dyDescent="0.25">
      <c r="A293" s="91"/>
      <c r="B293" s="91"/>
      <c r="C293" s="91"/>
      <c r="D293" s="91" t="s">
        <v>65</v>
      </c>
      <c r="E293" s="91"/>
      <c r="F293" s="91"/>
      <c r="G293" s="91"/>
      <c r="H293" s="91"/>
    </row>
    <row r="294" spans="1:8" x14ac:dyDescent="0.25">
      <c r="A294" s="91"/>
      <c r="B294" s="91"/>
      <c r="C294" s="91"/>
      <c r="D294" s="91">
        <v>2859698.2888000002</v>
      </c>
      <c r="E294" s="91"/>
      <c r="F294" s="91">
        <v>3062340</v>
      </c>
      <c r="G294" s="91">
        <v>319921.85663609998</v>
      </c>
      <c r="H294" s="91">
        <v>2</v>
      </c>
    </row>
    <row r="295" spans="1:8" x14ac:dyDescent="0.25">
      <c r="A295" s="88"/>
      <c r="B295" s="88"/>
      <c r="C295" s="88"/>
      <c r="D295" s="88"/>
      <c r="E295" s="88"/>
      <c r="F295" s="88"/>
      <c r="G295" s="88"/>
      <c r="H295" s="88"/>
    </row>
    <row r="296" spans="1:8" x14ac:dyDescent="0.25">
      <c r="A296" s="91"/>
      <c r="B296" s="91"/>
      <c r="C296" s="91"/>
      <c r="D296" s="91" t="s">
        <v>65</v>
      </c>
      <c r="E296" s="91"/>
      <c r="F296" s="91"/>
      <c r="G296" s="91"/>
      <c r="H296" s="91"/>
    </row>
    <row r="297" spans="1:8" x14ac:dyDescent="0.25">
      <c r="A297" s="91"/>
      <c r="B297" s="91" t="s">
        <v>121</v>
      </c>
      <c r="C297" s="91"/>
      <c r="D297" s="91">
        <v>2861151.6587999999</v>
      </c>
      <c r="E297" s="91"/>
      <c r="F297" s="91">
        <v>3063793.37</v>
      </c>
      <c r="G297" s="91">
        <v>320073.68981890002</v>
      </c>
      <c r="H297" s="91">
        <v>2</v>
      </c>
    </row>
    <row r="298" spans="1:8" x14ac:dyDescent="0.25">
      <c r="A298" s="88"/>
      <c r="B298" s="88"/>
      <c r="C298" s="88"/>
      <c r="D298" s="88"/>
      <c r="E298" s="88"/>
      <c r="F298" s="88"/>
      <c r="G298" s="88"/>
      <c r="H298" s="88"/>
    </row>
    <row r="299" spans="1:8" x14ac:dyDescent="0.25">
      <c r="A299" s="91" t="s">
        <v>294</v>
      </c>
      <c r="B299" s="91"/>
      <c r="C299" s="91"/>
      <c r="D299" s="91"/>
      <c r="E299" s="91"/>
      <c r="F299" s="91"/>
      <c r="G299" s="91"/>
      <c r="H299" s="91"/>
    </row>
    <row r="300" spans="1:8" x14ac:dyDescent="0.25">
      <c r="A300" s="91" t="s">
        <v>114</v>
      </c>
      <c r="B300" s="91"/>
      <c r="C300" s="91"/>
      <c r="D300" s="91"/>
      <c r="E300" s="91"/>
      <c r="F300" s="91"/>
      <c r="G300" s="91"/>
      <c r="H300" s="91"/>
    </row>
    <row r="301" spans="1:8" x14ac:dyDescent="0.25">
      <c r="A301" s="91" t="s">
        <v>168</v>
      </c>
      <c r="B301" s="91"/>
      <c r="C301" s="91"/>
      <c r="D301" s="91"/>
      <c r="E301" s="91"/>
      <c r="F301" s="91"/>
      <c r="G301" s="91"/>
      <c r="H301" s="91"/>
    </row>
    <row r="302" spans="1:8" x14ac:dyDescent="0.25">
      <c r="A302" s="91" t="s">
        <v>72</v>
      </c>
      <c r="B302" s="91"/>
      <c r="C302" s="91"/>
      <c r="D302" s="91"/>
      <c r="E302" s="91"/>
      <c r="F302" s="91"/>
      <c r="G302" s="91"/>
      <c r="H302" s="91"/>
    </row>
    <row r="303" spans="1:8" x14ac:dyDescent="0.25">
      <c r="A303" s="91">
        <v>1702</v>
      </c>
      <c r="B303" s="91" t="s">
        <v>169</v>
      </c>
      <c r="C303" s="91">
        <v>1</v>
      </c>
      <c r="D303" s="91">
        <v>1702.52</v>
      </c>
      <c r="E303" s="91">
        <v>1</v>
      </c>
      <c r="F303" s="91">
        <v>1702.52</v>
      </c>
      <c r="G303" s="91">
        <v>1245.032725</v>
      </c>
      <c r="H303" s="91">
        <v>0</v>
      </c>
    </row>
    <row r="304" spans="1:8" x14ac:dyDescent="0.25">
      <c r="A304" s="91"/>
      <c r="B304" s="91"/>
      <c r="C304" s="91"/>
      <c r="D304" s="91" t="s">
        <v>65</v>
      </c>
      <c r="E304" s="91"/>
      <c r="F304" s="91"/>
      <c r="G304" s="91"/>
      <c r="H304" s="91"/>
    </row>
    <row r="305" spans="1:8" x14ac:dyDescent="0.25">
      <c r="A305" s="91"/>
      <c r="B305" s="91"/>
      <c r="C305" s="91"/>
      <c r="D305" s="91">
        <v>1702.52</v>
      </c>
      <c r="E305" s="91"/>
      <c r="F305" s="91">
        <v>1702.52</v>
      </c>
      <c r="G305" s="91">
        <v>1245.032725</v>
      </c>
      <c r="H305" s="91">
        <v>0</v>
      </c>
    </row>
    <row r="306" spans="1:8" x14ac:dyDescent="0.25">
      <c r="A306" s="88"/>
      <c r="B306" s="88"/>
      <c r="C306" s="88"/>
      <c r="D306" s="88"/>
      <c r="E306" s="88"/>
      <c r="F306" s="88"/>
      <c r="G306" s="88"/>
      <c r="H306" s="88"/>
    </row>
    <row r="307" spans="1:8" x14ac:dyDescent="0.25">
      <c r="A307" s="91" t="s">
        <v>122</v>
      </c>
      <c r="B307" s="91"/>
      <c r="C307" s="91"/>
      <c r="D307" s="91"/>
      <c r="E307" s="91"/>
      <c r="F307" s="91"/>
      <c r="G307" s="91"/>
      <c r="H307" s="91"/>
    </row>
    <row r="308" spans="1:8" x14ac:dyDescent="0.25">
      <c r="A308" s="91" t="s">
        <v>75</v>
      </c>
      <c r="B308" s="91"/>
      <c r="C308" s="91"/>
      <c r="D308" s="91"/>
      <c r="E308" s="91"/>
      <c r="F308" s="91"/>
      <c r="G308" s="91"/>
      <c r="H308" s="91"/>
    </row>
    <row r="309" spans="1:8" x14ac:dyDescent="0.25">
      <c r="A309" s="91">
        <v>43000</v>
      </c>
      <c r="B309" s="91" t="s">
        <v>123</v>
      </c>
      <c r="C309" s="91">
        <v>11.456099999999999</v>
      </c>
      <c r="D309" s="91">
        <v>492615.84879999998</v>
      </c>
      <c r="E309" s="91">
        <v>10.78</v>
      </c>
      <c r="F309" s="91">
        <v>463540</v>
      </c>
      <c r="G309" s="91">
        <v>338981.31558739999</v>
      </c>
      <c r="H309" s="91">
        <v>2.1</v>
      </c>
    </row>
    <row r="310" spans="1:8" x14ac:dyDescent="0.25">
      <c r="A310" s="91">
        <v>82300</v>
      </c>
      <c r="B310" s="91" t="s">
        <v>191</v>
      </c>
      <c r="C310" s="91">
        <v>3.2435</v>
      </c>
      <c r="D310" s="91">
        <v>266943.4608</v>
      </c>
      <c r="E310" s="91">
        <v>3.38</v>
      </c>
      <c r="F310" s="91">
        <v>278174</v>
      </c>
      <c r="G310" s="91">
        <v>203425.3537606</v>
      </c>
      <c r="H310" s="91">
        <v>1.3</v>
      </c>
    </row>
    <row r="311" spans="1:8" x14ac:dyDescent="0.25">
      <c r="A311" s="91">
        <v>53100</v>
      </c>
      <c r="B311" s="91" t="s">
        <v>124</v>
      </c>
      <c r="C311" s="91">
        <v>3.2044000000000001</v>
      </c>
      <c r="D311" s="91">
        <v>170154.0001</v>
      </c>
      <c r="E311" s="91">
        <v>4.09</v>
      </c>
      <c r="F311" s="91">
        <v>217179</v>
      </c>
      <c r="G311" s="91">
        <v>158820.4321913</v>
      </c>
      <c r="H311" s="91">
        <v>1</v>
      </c>
    </row>
    <row r="312" spans="1:8" x14ac:dyDescent="0.25">
      <c r="A312" s="91"/>
      <c r="B312" s="91"/>
      <c r="C312" s="91"/>
      <c r="D312" s="91" t="s">
        <v>65</v>
      </c>
      <c r="E312" s="91"/>
      <c r="F312" s="91"/>
      <c r="G312" s="91"/>
      <c r="H312" s="91"/>
    </row>
    <row r="313" spans="1:8" x14ac:dyDescent="0.25">
      <c r="A313" s="91"/>
      <c r="B313" s="91"/>
      <c r="C313" s="91"/>
      <c r="D313" s="91">
        <v>929713.30980000005</v>
      </c>
      <c r="E313" s="91"/>
      <c r="F313" s="91">
        <v>958893</v>
      </c>
      <c r="G313" s="91">
        <v>701227.10153930006</v>
      </c>
      <c r="H313" s="91">
        <v>4.5</v>
      </c>
    </row>
    <row r="314" spans="1:8" x14ac:dyDescent="0.25">
      <c r="A314" s="88"/>
      <c r="B314" s="88"/>
      <c r="C314" s="88"/>
      <c r="D314" s="88"/>
      <c r="E314" s="88"/>
      <c r="F314" s="88"/>
      <c r="G314" s="88"/>
      <c r="H314" s="88"/>
    </row>
    <row r="315" spans="1:8" x14ac:dyDescent="0.25">
      <c r="A315" s="91"/>
      <c r="B315" s="91"/>
      <c r="C315" s="91"/>
      <c r="D315" s="91" t="s">
        <v>65</v>
      </c>
      <c r="E315" s="91"/>
      <c r="F315" s="91"/>
      <c r="G315" s="91"/>
      <c r="H315" s="91"/>
    </row>
    <row r="316" spans="1:8" x14ac:dyDescent="0.25">
      <c r="A316" s="91"/>
      <c r="B316" s="91" t="s">
        <v>125</v>
      </c>
      <c r="C316" s="91"/>
      <c r="D316" s="91">
        <v>931415.82979999995</v>
      </c>
      <c r="E316" s="91"/>
      <c r="F316" s="91">
        <v>960595.52</v>
      </c>
      <c r="G316" s="91">
        <v>702472.1342644</v>
      </c>
      <c r="H316" s="91">
        <v>4.5</v>
      </c>
    </row>
    <row r="317" spans="1:8" x14ac:dyDescent="0.25">
      <c r="A317" s="88"/>
      <c r="B317" s="88"/>
      <c r="C317" s="88"/>
      <c r="D317" s="88"/>
      <c r="E317" s="88"/>
      <c r="F317" s="88"/>
      <c r="G317" s="88"/>
      <c r="H317" s="88"/>
    </row>
    <row r="318" spans="1:8" x14ac:dyDescent="0.25">
      <c r="A318" s="88"/>
      <c r="B318" s="88"/>
      <c r="C318" s="88"/>
      <c r="D318" s="88"/>
      <c r="E318" s="88"/>
      <c r="F318" s="88"/>
      <c r="G318" s="88"/>
      <c r="H318" s="88"/>
    </row>
    <row r="319" spans="1:8" x14ac:dyDescent="0.25">
      <c r="A319" s="91"/>
      <c r="B319" s="91"/>
      <c r="C319" s="91"/>
      <c r="D319" s="91"/>
      <c r="E319" s="91"/>
      <c r="F319" s="91"/>
      <c r="G319" s="91" t="s">
        <v>126</v>
      </c>
      <c r="H319" s="91"/>
    </row>
    <row r="320" spans="1:8" x14ac:dyDescent="0.25">
      <c r="A320" s="91" t="s">
        <v>127</v>
      </c>
      <c r="B320" s="91"/>
      <c r="C320" s="91"/>
      <c r="D320" s="91"/>
      <c r="E320" s="91"/>
      <c r="F320" s="91"/>
      <c r="G320" s="91">
        <v>15527699.7410795</v>
      </c>
      <c r="H320" s="91">
        <v>100</v>
      </c>
    </row>
    <row r="321" spans="1:8" x14ac:dyDescent="0.25">
      <c r="A321" s="88"/>
      <c r="B321" s="88"/>
      <c r="C321" s="88"/>
      <c r="D321" s="88"/>
      <c r="E321" s="88"/>
      <c r="F321" s="88"/>
      <c r="G321" s="92" t="s">
        <v>229</v>
      </c>
      <c r="H321" s="88"/>
    </row>
    <row r="322" spans="1:8" x14ac:dyDescent="0.25">
      <c r="A322" s="88"/>
      <c r="B322" s="88"/>
      <c r="C322" s="88"/>
      <c r="D322" s="88"/>
      <c r="E322" s="88"/>
      <c r="F322" s="88"/>
      <c r="G322" s="88"/>
      <c r="H322" s="88"/>
    </row>
    <row r="323" spans="1:8" x14ac:dyDescent="0.25">
      <c r="A323" s="88"/>
      <c r="B323" s="88"/>
      <c r="C323" s="88"/>
      <c r="D323" s="88"/>
      <c r="E323" s="88"/>
      <c r="F323" s="88"/>
      <c r="G323" s="89"/>
      <c r="H323" s="88"/>
    </row>
    <row r="324" spans="1:8" x14ac:dyDescent="0.25">
      <c r="A324" s="86"/>
      <c r="B324" s="86"/>
      <c r="C324" s="86"/>
      <c r="D324" s="86"/>
      <c r="E324" s="86"/>
      <c r="F324" s="86"/>
      <c r="G324" s="86"/>
      <c r="H324" s="86"/>
    </row>
    <row r="325" spans="1:8" x14ac:dyDescent="0.25">
      <c r="A325" s="86"/>
      <c r="B325" s="86"/>
      <c r="C325" s="86"/>
      <c r="D325" s="86"/>
      <c r="E325" s="86"/>
      <c r="F325" s="86"/>
      <c r="G325" s="87"/>
      <c r="H325" s="86"/>
    </row>
    <row r="326" spans="1:8" x14ac:dyDescent="0.25">
      <c r="A326" s="78"/>
      <c r="B326" s="78"/>
      <c r="C326" s="78"/>
      <c r="D326" s="78"/>
      <c r="E326" s="78"/>
      <c r="F326" s="78"/>
      <c r="G326" s="78"/>
      <c r="H326" s="78"/>
    </row>
    <row r="327" spans="1:8" x14ac:dyDescent="0.25">
      <c r="A327" s="78"/>
      <c r="B327" s="78"/>
      <c r="C327" s="78"/>
      <c r="D327" s="78"/>
      <c r="E327" s="78"/>
      <c r="F327" s="78"/>
      <c r="G327" s="78"/>
      <c r="H327" s="78"/>
    </row>
    <row r="328" spans="1:8" x14ac:dyDescent="0.25">
      <c r="A328" s="78"/>
      <c r="B328" s="78"/>
      <c r="C328" s="78"/>
      <c r="D328" s="78"/>
      <c r="E328" s="78"/>
      <c r="F328" s="78"/>
      <c r="G328" s="78"/>
      <c r="H328" s="78"/>
    </row>
    <row r="329" spans="1:8" x14ac:dyDescent="0.25">
      <c r="A329" s="74"/>
      <c r="B329" s="74"/>
      <c r="C329" s="74"/>
      <c r="D329" s="74"/>
      <c r="E329" s="74"/>
      <c r="F329" s="74"/>
      <c r="G329" s="74"/>
      <c r="H329" s="74"/>
    </row>
    <row r="330" spans="1:8" x14ac:dyDescent="0.25">
      <c r="A330" s="78"/>
      <c r="B330" s="78"/>
      <c r="C330" s="78"/>
      <c r="D330" s="78"/>
      <c r="E330" s="78"/>
      <c r="F330" s="78"/>
      <c r="G330" s="78"/>
      <c r="H330" s="78"/>
    </row>
    <row r="331" spans="1:8" x14ac:dyDescent="0.25">
      <c r="A331" s="78"/>
      <c r="B331" s="78"/>
      <c r="C331" s="78"/>
      <c r="D331" s="78"/>
      <c r="E331" s="78"/>
      <c r="F331" s="78"/>
      <c r="G331" s="78"/>
      <c r="H331" s="78"/>
    </row>
    <row r="332" spans="1:8" x14ac:dyDescent="0.25">
      <c r="A332" s="75"/>
      <c r="B332" s="75"/>
      <c r="C332" s="75"/>
      <c r="D332" s="75"/>
      <c r="E332" s="75"/>
      <c r="F332" s="75"/>
      <c r="G332" s="75"/>
      <c r="H332" s="75"/>
    </row>
    <row r="333" spans="1:8" x14ac:dyDescent="0.25">
      <c r="A333" s="75"/>
      <c r="B333" s="75"/>
      <c r="C333" s="75"/>
      <c r="D333" s="75"/>
      <c r="E333" s="75"/>
      <c r="F333" s="75"/>
      <c r="G333" s="76"/>
      <c r="H333" s="75"/>
    </row>
    <row r="334" spans="1:8" x14ac:dyDescent="0.25">
      <c r="A334" s="78"/>
      <c r="B334" s="78"/>
      <c r="C334" s="78"/>
      <c r="D334" s="78"/>
      <c r="E334" s="78"/>
      <c r="F334" s="78"/>
      <c r="G334" s="78"/>
      <c r="H334" s="78"/>
    </row>
    <row r="335" spans="1:8" x14ac:dyDescent="0.25">
      <c r="A335" s="78"/>
      <c r="B335" s="78"/>
      <c r="C335" s="78"/>
      <c r="D335" s="78"/>
      <c r="E335" s="78"/>
      <c r="F335" s="78"/>
      <c r="G335" s="78"/>
      <c r="H335" s="78"/>
    </row>
    <row r="336" spans="1:8" x14ac:dyDescent="0.25">
      <c r="A336" s="78"/>
      <c r="B336" s="78"/>
      <c r="C336" s="78"/>
      <c r="D336" s="78"/>
      <c r="E336" s="78"/>
      <c r="F336" s="78"/>
      <c r="G336" s="79"/>
      <c r="H336" s="78"/>
    </row>
    <row r="337" spans="1:8" x14ac:dyDescent="0.25">
      <c r="A337" s="70"/>
      <c r="B337" s="70"/>
      <c r="C337" s="70"/>
      <c r="D337" s="70"/>
      <c r="E337" s="70"/>
      <c r="F337" s="70"/>
      <c r="G337" s="70"/>
      <c r="H337" s="70"/>
    </row>
    <row r="338" spans="1:8" x14ac:dyDescent="0.25">
      <c r="A338" s="70"/>
      <c r="B338" s="70"/>
      <c r="C338" s="70"/>
      <c r="D338" s="70"/>
      <c r="E338" s="70"/>
      <c r="F338" s="70"/>
      <c r="G338" s="70"/>
      <c r="H338" s="70"/>
    </row>
    <row r="339" spans="1:8" x14ac:dyDescent="0.25">
      <c r="A339" s="70"/>
      <c r="B339" s="70"/>
      <c r="C339" s="70"/>
      <c r="D339" s="70"/>
      <c r="E339" s="70"/>
      <c r="F339" s="70"/>
      <c r="G339" s="71"/>
      <c r="H339" s="70"/>
    </row>
    <row r="340" spans="1:8" x14ac:dyDescent="0.25">
      <c r="A340" s="68"/>
      <c r="B340" s="68"/>
      <c r="C340" s="68"/>
      <c r="D340" s="68"/>
      <c r="E340" s="68"/>
      <c r="F340" s="68"/>
      <c r="G340" s="68"/>
      <c r="H340" s="68"/>
    </row>
    <row r="341" spans="1:8" x14ac:dyDescent="0.25">
      <c r="A341" s="68"/>
      <c r="B341" s="68"/>
      <c r="C341" s="68"/>
      <c r="D341" s="68"/>
      <c r="E341" s="68"/>
      <c r="F341" s="68"/>
      <c r="G341" s="68"/>
      <c r="H341" s="68"/>
    </row>
    <row r="342" spans="1:8" x14ac:dyDescent="0.25">
      <c r="A342" s="61"/>
      <c r="B342" s="61"/>
      <c r="C342" s="61"/>
      <c r="D342" s="61"/>
      <c r="E342" s="61"/>
      <c r="F342" s="61"/>
      <c r="G342" s="61"/>
      <c r="H342" s="61"/>
    </row>
    <row r="343" spans="1:8" x14ac:dyDescent="0.25">
      <c r="A343" s="61"/>
      <c r="B343" s="61"/>
      <c r="C343" s="61"/>
      <c r="D343" s="61"/>
      <c r="E343" s="61"/>
      <c r="F343" s="61"/>
      <c r="G343" s="61"/>
      <c r="H343" s="61"/>
    </row>
    <row r="344" spans="1:8" x14ac:dyDescent="0.25">
      <c r="A344" s="68"/>
      <c r="B344" s="68"/>
      <c r="C344" s="68"/>
      <c r="D344" s="68"/>
      <c r="E344" s="68"/>
      <c r="F344" s="68"/>
      <c r="G344" s="68"/>
      <c r="H344" s="68"/>
    </row>
    <row r="345" spans="1:8" x14ac:dyDescent="0.25">
      <c r="A345" s="68"/>
      <c r="B345" s="68"/>
      <c r="C345" s="68"/>
      <c r="D345" s="68"/>
      <c r="E345" s="68"/>
      <c r="F345" s="68"/>
      <c r="G345" s="68"/>
      <c r="H345" s="68"/>
    </row>
    <row r="346" spans="1:8" x14ac:dyDescent="0.25">
      <c r="A346" s="68"/>
      <c r="B346" s="68"/>
      <c r="C346" s="68"/>
      <c r="D346" s="68"/>
      <c r="E346" s="68"/>
      <c r="F346" s="68"/>
      <c r="G346" s="69"/>
      <c r="H346" s="68"/>
    </row>
    <row r="347" spans="1:8" x14ac:dyDescent="0.25">
      <c r="A347" s="61"/>
      <c r="B347" s="61"/>
      <c r="C347" s="61"/>
      <c r="D347" s="61"/>
      <c r="E347" s="61"/>
      <c r="F347" s="61"/>
      <c r="G347" s="61"/>
      <c r="H347" s="61"/>
    </row>
    <row r="348" spans="1:8" x14ac:dyDescent="0.25">
      <c r="A348" s="61"/>
      <c r="B348" s="61"/>
      <c r="C348" s="61"/>
      <c r="D348" s="61"/>
      <c r="E348" s="61"/>
      <c r="F348" s="61"/>
      <c r="G348" s="62"/>
      <c r="H348" s="61"/>
    </row>
    <row r="349" spans="1:8" x14ac:dyDescent="0.25">
      <c r="A349" s="60"/>
      <c r="B349" s="60"/>
      <c r="C349" s="60"/>
      <c r="D349" s="60"/>
      <c r="E349" s="60"/>
      <c r="F349" s="60"/>
      <c r="G349" s="60"/>
      <c r="H349" s="60"/>
    </row>
    <row r="350" spans="1:8" x14ac:dyDescent="0.25">
      <c r="A350" s="60"/>
      <c r="B350" s="60"/>
      <c r="C350" s="60"/>
      <c r="D350" s="60"/>
      <c r="E350" s="60"/>
      <c r="F350" s="60"/>
      <c r="G350" s="60"/>
      <c r="H350" s="60"/>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2"/>
  <sheetViews>
    <sheetView topLeftCell="A127" workbookViewId="0">
      <selection sqref="A1:I144"/>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94" t="s">
        <v>37</v>
      </c>
      <c r="B1" s="94"/>
      <c r="C1" s="94"/>
      <c r="D1" s="94"/>
      <c r="E1" s="94"/>
      <c r="F1" s="94"/>
      <c r="G1" s="94"/>
      <c r="H1" s="94"/>
      <c r="I1" s="94"/>
      <c r="J1" s="54"/>
    </row>
    <row r="2" spans="1:10" x14ac:dyDescent="0.25">
      <c r="A2" s="94" t="s">
        <v>128</v>
      </c>
      <c r="B2" s="94"/>
      <c r="C2" s="94"/>
      <c r="D2" s="94"/>
      <c r="E2" s="94"/>
      <c r="F2" s="94"/>
      <c r="G2" s="94"/>
      <c r="H2" s="94"/>
      <c r="I2" s="94"/>
      <c r="J2" s="54"/>
    </row>
    <row r="3" spans="1:10" x14ac:dyDescent="0.25">
      <c r="A3" s="94" t="s">
        <v>39</v>
      </c>
      <c r="B3" s="94"/>
      <c r="C3" s="94"/>
      <c r="D3" s="94"/>
      <c r="E3" s="94"/>
      <c r="F3" s="94"/>
      <c r="G3" s="94"/>
      <c r="H3" s="94"/>
      <c r="I3" s="94"/>
      <c r="J3" s="54"/>
    </row>
    <row r="4" spans="1:10" x14ac:dyDescent="0.25">
      <c r="A4" s="94" t="s">
        <v>178</v>
      </c>
      <c r="B4" s="94"/>
      <c r="C4" s="94"/>
      <c r="D4" s="94"/>
      <c r="E4" s="94"/>
      <c r="F4" s="94"/>
      <c r="G4" s="94"/>
      <c r="H4" s="94"/>
      <c r="I4" s="94"/>
      <c r="J4" s="54"/>
    </row>
    <row r="5" spans="1:10" x14ac:dyDescent="0.25">
      <c r="A5" s="95" t="s">
        <v>295</v>
      </c>
      <c r="B5" s="94"/>
      <c r="C5" s="94"/>
      <c r="D5" s="94"/>
      <c r="E5" s="94"/>
      <c r="F5" s="94"/>
      <c r="G5" s="94"/>
      <c r="H5" s="94"/>
      <c r="I5" s="94"/>
    </row>
    <row r="6" spans="1:10" x14ac:dyDescent="0.25">
      <c r="A6" s="11"/>
      <c r="B6" s="11"/>
      <c r="C6" s="12"/>
      <c r="D6" s="12"/>
      <c r="E6" s="11"/>
      <c r="F6" s="11"/>
      <c r="G6" s="11"/>
      <c r="H6" s="11"/>
    </row>
    <row r="7" spans="1:10" x14ac:dyDescent="0.25">
      <c r="A7" s="57"/>
      <c r="B7" s="57"/>
      <c r="C7" s="57"/>
      <c r="D7" s="57"/>
      <c r="E7" s="57"/>
      <c r="F7" s="57"/>
      <c r="G7" s="57"/>
      <c r="H7" s="57"/>
      <c r="I7" s="57"/>
      <c r="J7" s="54"/>
    </row>
    <row r="8" spans="1:10" x14ac:dyDescent="0.25">
      <c r="A8" s="94" t="s">
        <v>129</v>
      </c>
      <c r="B8" s="94"/>
      <c r="C8" s="94" t="s">
        <v>130</v>
      </c>
      <c r="D8" s="94" t="s">
        <v>131</v>
      </c>
      <c r="E8" s="94"/>
      <c r="F8" s="94" t="s">
        <v>132</v>
      </c>
      <c r="G8" s="94" t="s">
        <v>133</v>
      </c>
      <c r="H8" s="94" t="s">
        <v>133</v>
      </c>
      <c r="I8" s="94" t="s">
        <v>130</v>
      </c>
      <c r="J8" s="54"/>
    </row>
    <row r="9" spans="1:10" x14ac:dyDescent="0.25">
      <c r="A9" s="94" t="s">
        <v>134</v>
      </c>
      <c r="B9" s="94" t="s">
        <v>49</v>
      </c>
      <c r="C9" s="94" t="s">
        <v>135</v>
      </c>
      <c r="D9" s="94" t="s">
        <v>135</v>
      </c>
      <c r="E9" s="94" t="s">
        <v>48</v>
      </c>
      <c r="F9" s="94" t="s">
        <v>136</v>
      </c>
      <c r="G9" s="94" t="s">
        <v>137</v>
      </c>
      <c r="H9" s="94" t="s">
        <v>138</v>
      </c>
      <c r="I9" s="94" t="s">
        <v>139</v>
      </c>
      <c r="J9" s="54"/>
    </row>
    <row r="10" spans="1:10" x14ac:dyDescent="0.25">
      <c r="A10" s="94" t="s">
        <v>140</v>
      </c>
      <c r="B10" s="94" t="s">
        <v>82</v>
      </c>
      <c r="C10" s="94" t="s">
        <v>56</v>
      </c>
      <c r="D10" s="94" t="s">
        <v>56</v>
      </c>
      <c r="E10" s="94" t="s">
        <v>141</v>
      </c>
      <c r="F10" s="94" t="s">
        <v>142</v>
      </c>
      <c r="G10" s="94" t="s">
        <v>140</v>
      </c>
      <c r="H10" s="94" t="s">
        <v>62</v>
      </c>
      <c r="I10" s="94" t="s">
        <v>141</v>
      </c>
    </row>
    <row r="11" spans="1:10" x14ac:dyDescent="0.25">
      <c r="A11" s="57"/>
      <c r="B11" s="57"/>
      <c r="C11" s="58"/>
      <c r="D11" s="58"/>
      <c r="E11" s="57"/>
      <c r="F11" s="57"/>
      <c r="G11" s="57"/>
      <c r="H11" s="57"/>
      <c r="I11" s="57"/>
      <c r="J11" s="54"/>
    </row>
    <row r="12" spans="1:10" x14ac:dyDescent="0.25">
      <c r="A12" s="94" t="s">
        <v>170</v>
      </c>
      <c r="B12" s="94" t="s">
        <v>73</v>
      </c>
      <c r="C12" s="96">
        <v>43770</v>
      </c>
      <c r="D12" s="96">
        <v>43770</v>
      </c>
      <c r="E12" s="94"/>
      <c r="F12" s="94"/>
      <c r="G12" s="94" t="s">
        <v>148</v>
      </c>
      <c r="H12" s="94" t="s">
        <v>171</v>
      </c>
      <c r="I12" s="94">
        <v>8654.5</v>
      </c>
      <c r="J12" s="54"/>
    </row>
    <row r="13" spans="1:10" x14ac:dyDescent="0.25">
      <c r="A13" s="94" t="s">
        <v>170</v>
      </c>
      <c r="B13" s="94" t="s">
        <v>235</v>
      </c>
      <c r="C13" s="96">
        <v>43773</v>
      </c>
      <c r="D13" s="96">
        <v>43773</v>
      </c>
      <c r="E13" s="94"/>
      <c r="F13" s="94"/>
      <c r="G13" s="94" t="s">
        <v>149</v>
      </c>
      <c r="H13" s="94" t="s">
        <v>171</v>
      </c>
      <c r="I13" s="94">
        <v>1475.5</v>
      </c>
      <c r="J13" s="54"/>
    </row>
    <row r="14" spans="1:10" x14ac:dyDescent="0.25">
      <c r="A14" s="94" t="s">
        <v>170</v>
      </c>
      <c r="B14" s="94" t="s">
        <v>235</v>
      </c>
      <c r="C14" s="96">
        <v>43774</v>
      </c>
      <c r="D14" s="96">
        <v>43774</v>
      </c>
      <c r="E14" s="94"/>
      <c r="F14" s="94"/>
      <c r="G14" s="94" t="s">
        <v>149</v>
      </c>
      <c r="H14" s="94" t="s">
        <v>171</v>
      </c>
      <c r="I14" s="94">
        <v>1141.8</v>
      </c>
      <c r="J14" s="54"/>
    </row>
    <row r="15" spans="1:10" x14ac:dyDescent="0.25">
      <c r="A15" s="94" t="s">
        <v>170</v>
      </c>
      <c r="B15" s="94" t="s">
        <v>235</v>
      </c>
      <c r="C15" s="96">
        <v>43774</v>
      </c>
      <c r="D15" s="96">
        <v>43774</v>
      </c>
      <c r="E15" s="94"/>
      <c r="F15" s="94"/>
      <c r="G15" s="94" t="s">
        <v>149</v>
      </c>
      <c r="H15" s="94" t="s">
        <v>171</v>
      </c>
      <c r="I15" s="94">
        <v>1287</v>
      </c>
      <c r="J15" s="54"/>
    </row>
    <row r="16" spans="1:10" x14ac:dyDescent="0.25">
      <c r="A16" s="94" t="s">
        <v>170</v>
      </c>
      <c r="B16" s="94" t="s">
        <v>67</v>
      </c>
      <c r="C16" s="96">
        <v>43776</v>
      </c>
      <c r="D16" s="96">
        <v>43776</v>
      </c>
      <c r="E16" s="94"/>
      <c r="F16" s="94"/>
      <c r="G16" s="94" t="s">
        <v>145</v>
      </c>
      <c r="H16" s="94" t="s">
        <v>147</v>
      </c>
      <c r="I16" s="94">
        <v>183.03</v>
      </c>
      <c r="J16" s="54"/>
    </row>
    <row r="17" spans="1:9" x14ac:dyDescent="0.25">
      <c r="A17" s="94" t="s">
        <v>170</v>
      </c>
      <c r="B17" s="94" t="s">
        <v>260</v>
      </c>
      <c r="C17" s="96">
        <v>43776</v>
      </c>
      <c r="D17" s="96">
        <v>43776</v>
      </c>
      <c r="E17" s="94"/>
      <c r="F17" s="94"/>
      <c r="G17" s="94" t="s">
        <v>145</v>
      </c>
      <c r="H17" s="94" t="s">
        <v>147</v>
      </c>
      <c r="I17" s="94">
        <v>4869.5</v>
      </c>
    </row>
    <row r="18" spans="1:9" x14ac:dyDescent="0.25">
      <c r="A18" s="94" t="s">
        <v>170</v>
      </c>
      <c r="B18" s="94" t="s">
        <v>154</v>
      </c>
      <c r="C18" s="96">
        <v>43776</v>
      </c>
      <c r="D18" s="96">
        <v>43776</v>
      </c>
      <c r="E18" s="94"/>
      <c r="F18" s="94"/>
      <c r="G18" s="94" t="s">
        <v>148</v>
      </c>
      <c r="H18" s="94" t="s">
        <v>147</v>
      </c>
      <c r="I18" s="94">
        <v>3905.5</v>
      </c>
    </row>
    <row r="19" spans="1:9" x14ac:dyDescent="0.25">
      <c r="A19" s="94" t="s">
        <v>170</v>
      </c>
      <c r="B19" s="94" t="s">
        <v>254</v>
      </c>
      <c r="C19" s="96">
        <v>43776</v>
      </c>
      <c r="D19" s="96">
        <v>43776</v>
      </c>
      <c r="E19" s="94"/>
      <c r="F19" s="94"/>
      <c r="G19" s="94" t="s">
        <v>182</v>
      </c>
      <c r="H19" s="94" t="s">
        <v>147</v>
      </c>
      <c r="I19" s="94">
        <v>11802</v>
      </c>
    </row>
    <row r="20" spans="1:9" x14ac:dyDescent="0.25">
      <c r="A20" s="94" t="s">
        <v>170</v>
      </c>
      <c r="B20" s="94" t="s">
        <v>236</v>
      </c>
      <c r="C20" s="96">
        <v>43776</v>
      </c>
      <c r="D20" s="96">
        <v>43776</v>
      </c>
      <c r="E20" s="94"/>
      <c r="F20" s="94"/>
      <c r="G20" s="94" t="s">
        <v>230</v>
      </c>
      <c r="H20" s="94" t="s">
        <v>147</v>
      </c>
      <c r="I20" s="94">
        <v>19546</v>
      </c>
    </row>
    <row r="21" spans="1:9" x14ac:dyDescent="0.25">
      <c r="A21" s="94" t="s">
        <v>170</v>
      </c>
      <c r="B21" s="94" t="s">
        <v>245</v>
      </c>
      <c r="C21" s="96">
        <v>43776</v>
      </c>
      <c r="D21" s="96">
        <v>43776</v>
      </c>
      <c r="E21" s="94"/>
      <c r="F21" s="94"/>
      <c r="G21" s="94" t="s">
        <v>174</v>
      </c>
      <c r="H21" s="94" t="s">
        <v>147</v>
      </c>
      <c r="I21" s="94">
        <v>8800</v>
      </c>
    </row>
    <row r="22" spans="1:9" x14ac:dyDescent="0.25">
      <c r="A22" s="94" t="s">
        <v>151</v>
      </c>
      <c r="B22" s="94" t="s">
        <v>67</v>
      </c>
      <c r="C22" s="96">
        <v>43776</v>
      </c>
      <c r="D22" s="96">
        <v>43776</v>
      </c>
      <c r="E22" s="94"/>
      <c r="F22" s="94"/>
      <c r="G22" s="94" t="s">
        <v>145</v>
      </c>
      <c r="H22" s="94" t="s">
        <v>147</v>
      </c>
      <c r="I22" s="94">
        <v>0.16</v>
      </c>
    </row>
    <row r="23" spans="1:9" x14ac:dyDescent="0.25">
      <c r="A23" s="94" t="s">
        <v>170</v>
      </c>
      <c r="B23" s="94" t="s">
        <v>73</v>
      </c>
      <c r="C23" s="96">
        <v>43781</v>
      </c>
      <c r="D23" s="96">
        <v>43781</v>
      </c>
      <c r="E23" s="94"/>
      <c r="F23" s="94"/>
      <c r="G23" s="94" t="s">
        <v>148</v>
      </c>
      <c r="H23" s="94" t="s">
        <v>171</v>
      </c>
      <c r="I23" s="94">
        <v>1240</v>
      </c>
    </row>
    <row r="24" spans="1:9" x14ac:dyDescent="0.25">
      <c r="A24" s="94" t="s">
        <v>146</v>
      </c>
      <c r="B24" s="94" t="s">
        <v>97</v>
      </c>
      <c r="C24" s="96">
        <v>43781</v>
      </c>
      <c r="D24" s="96">
        <v>43783</v>
      </c>
      <c r="E24" s="94">
        <v>1500</v>
      </c>
      <c r="F24" s="94"/>
      <c r="G24" s="94" t="s">
        <v>149</v>
      </c>
      <c r="H24" s="94" t="s">
        <v>147</v>
      </c>
      <c r="I24" s="94">
        <v>17019.82</v>
      </c>
    </row>
    <row r="25" spans="1:9" x14ac:dyDescent="0.25">
      <c r="A25" s="94" t="s">
        <v>172</v>
      </c>
      <c r="B25" s="94" t="s">
        <v>296</v>
      </c>
      <c r="C25" s="96">
        <v>43781</v>
      </c>
      <c r="D25" s="96">
        <v>43783</v>
      </c>
      <c r="E25" s="94">
        <v>7300</v>
      </c>
      <c r="F25" s="94"/>
      <c r="G25" s="94" t="s">
        <v>150</v>
      </c>
      <c r="H25" s="94" t="s">
        <v>147</v>
      </c>
      <c r="I25" s="94">
        <v>31093.65</v>
      </c>
    </row>
    <row r="26" spans="1:9" x14ac:dyDescent="0.25">
      <c r="A26" s="94" t="s">
        <v>146</v>
      </c>
      <c r="B26" s="94" t="s">
        <v>221</v>
      </c>
      <c r="C26" s="96">
        <v>43781</v>
      </c>
      <c r="D26" s="96">
        <v>43783</v>
      </c>
      <c r="E26" s="94">
        <v>14600</v>
      </c>
      <c r="F26" s="94"/>
      <c r="G26" s="94" t="s">
        <v>150</v>
      </c>
      <c r="H26" s="94" t="s">
        <v>147</v>
      </c>
      <c r="I26" s="94">
        <v>43260.01</v>
      </c>
    </row>
    <row r="27" spans="1:9" x14ac:dyDescent="0.25">
      <c r="A27" s="94" t="s">
        <v>146</v>
      </c>
      <c r="B27" s="94" t="s">
        <v>110</v>
      </c>
      <c r="C27" s="96">
        <v>43781</v>
      </c>
      <c r="D27" s="96">
        <v>43783</v>
      </c>
      <c r="E27" s="94">
        <v>3100</v>
      </c>
      <c r="F27" s="94"/>
      <c r="G27" s="94" t="s">
        <v>173</v>
      </c>
      <c r="H27" s="94" t="s">
        <v>147</v>
      </c>
      <c r="I27" s="94">
        <v>7649998</v>
      </c>
    </row>
    <row r="28" spans="1:9" x14ac:dyDescent="0.25">
      <c r="A28" s="94" t="s">
        <v>146</v>
      </c>
      <c r="B28" s="94" t="s">
        <v>217</v>
      </c>
      <c r="C28" s="96">
        <v>43781</v>
      </c>
      <c r="D28" s="96">
        <v>43783</v>
      </c>
      <c r="E28" s="94">
        <v>3300</v>
      </c>
      <c r="F28" s="94"/>
      <c r="G28" s="94" t="s">
        <v>150</v>
      </c>
      <c r="H28" s="94" t="s">
        <v>147</v>
      </c>
      <c r="I28" s="94">
        <v>25065.24</v>
      </c>
    </row>
    <row r="29" spans="1:9" x14ac:dyDescent="0.25">
      <c r="A29" s="94" t="s">
        <v>146</v>
      </c>
      <c r="B29" s="94" t="s">
        <v>215</v>
      </c>
      <c r="C29" s="96">
        <v>43781</v>
      </c>
      <c r="D29" s="96">
        <v>43783</v>
      </c>
      <c r="E29" s="94">
        <v>4700</v>
      </c>
      <c r="F29" s="94"/>
      <c r="G29" s="94" t="s">
        <v>149</v>
      </c>
      <c r="H29" s="94" t="s">
        <v>147</v>
      </c>
      <c r="I29" s="94">
        <v>44713.17</v>
      </c>
    </row>
    <row r="30" spans="1:9" x14ac:dyDescent="0.25">
      <c r="A30" s="94" t="s">
        <v>172</v>
      </c>
      <c r="B30" s="94" t="s">
        <v>275</v>
      </c>
      <c r="C30" s="96">
        <v>43781</v>
      </c>
      <c r="D30" s="96">
        <v>43783</v>
      </c>
      <c r="E30" s="94">
        <v>2200</v>
      </c>
      <c r="F30" s="94"/>
      <c r="G30" s="94" t="s">
        <v>148</v>
      </c>
      <c r="H30" s="94" t="s">
        <v>147</v>
      </c>
      <c r="I30" s="94">
        <v>85341.289999899993</v>
      </c>
    </row>
    <row r="31" spans="1:9" x14ac:dyDescent="0.25">
      <c r="A31" s="94" t="s">
        <v>146</v>
      </c>
      <c r="B31" s="94" t="s">
        <v>89</v>
      </c>
      <c r="C31" s="96">
        <v>43781</v>
      </c>
      <c r="D31" s="96">
        <v>43783</v>
      </c>
      <c r="E31" s="94">
        <v>1400</v>
      </c>
      <c r="F31" s="94"/>
      <c r="G31" s="94" t="s">
        <v>150</v>
      </c>
      <c r="H31" s="94" t="s">
        <v>147</v>
      </c>
      <c r="I31" s="94">
        <v>25803.63</v>
      </c>
    </row>
    <row r="32" spans="1:9" x14ac:dyDescent="0.25">
      <c r="A32" s="94" t="s">
        <v>172</v>
      </c>
      <c r="B32" s="94" t="s">
        <v>281</v>
      </c>
      <c r="C32" s="96">
        <v>43781</v>
      </c>
      <c r="D32" s="96">
        <v>43783</v>
      </c>
      <c r="E32" s="94">
        <v>500</v>
      </c>
      <c r="F32" s="94"/>
      <c r="G32" s="94" t="s">
        <v>150</v>
      </c>
      <c r="H32" s="94" t="s">
        <v>147</v>
      </c>
      <c r="I32" s="94">
        <v>50876.19</v>
      </c>
    </row>
    <row r="33" spans="1:9" x14ac:dyDescent="0.25">
      <c r="A33" s="94" t="s">
        <v>146</v>
      </c>
      <c r="B33" s="94" t="s">
        <v>232</v>
      </c>
      <c r="C33" s="96">
        <v>43781</v>
      </c>
      <c r="D33" s="96">
        <v>43783</v>
      </c>
      <c r="E33" s="94">
        <v>2400</v>
      </c>
      <c r="F33" s="94"/>
      <c r="G33" s="94" t="s">
        <v>150</v>
      </c>
      <c r="H33" s="94" t="s">
        <v>147</v>
      </c>
      <c r="I33" s="94">
        <v>81251.649999999994</v>
      </c>
    </row>
    <row r="34" spans="1:9" x14ac:dyDescent="0.25">
      <c r="A34" s="94" t="s">
        <v>172</v>
      </c>
      <c r="B34" s="94" t="s">
        <v>284</v>
      </c>
      <c r="C34" s="96">
        <v>43781</v>
      </c>
      <c r="D34" s="96">
        <v>43783</v>
      </c>
      <c r="E34" s="94">
        <v>17900</v>
      </c>
      <c r="F34" s="94"/>
      <c r="G34" s="94" t="s">
        <v>149</v>
      </c>
      <c r="H34" s="94" t="s">
        <v>147</v>
      </c>
      <c r="I34" s="94">
        <v>65218.17</v>
      </c>
    </row>
    <row r="35" spans="1:9" x14ac:dyDescent="0.25">
      <c r="A35" s="94" t="s">
        <v>146</v>
      </c>
      <c r="B35" s="94" t="s">
        <v>222</v>
      </c>
      <c r="C35" s="96">
        <v>43781</v>
      </c>
      <c r="D35" s="96">
        <v>43783</v>
      </c>
      <c r="E35" s="94">
        <v>1500</v>
      </c>
      <c r="F35" s="94"/>
      <c r="G35" s="94" t="s">
        <v>150</v>
      </c>
      <c r="H35" s="94" t="s">
        <v>147</v>
      </c>
      <c r="I35" s="94">
        <v>108015.13</v>
      </c>
    </row>
    <row r="36" spans="1:9" x14ac:dyDescent="0.25">
      <c r="A36" s="94" t="s">
        <v>172</v>
      </c>
      <c r="B36" s="94" t="s">
        <v>266</v>
      </c>
      <c r="C36" s="96">
        <v>43781</v>
      </c>
      <c r="D36" s="96">
        <v>43783</v>
      </c>
      <c r="E36" s="94">
        <v>4800</v>
      </c>
      <c r="F36" s="94"/>
      <c r="G36" s="94" t="s">
        <v>214</v>
      </c>
      <c r="H36" s="94" t="s">
        <v>147</v>
      </c>
      <c r="I36" s="94">
        <v>100162.77</v>
      </c>
    </row>
    <row r="37" spans="1:9" x14ac:dyDescent="0.25">
      <c r="A37" s="94" t="s">
        <v>146</v>
      </c>
      <c r="B37" s="94" t="s">
        <v>246</v>
      </c>
      <c r="C37" s="96">
        <v>43781</v>
      </c>
      <c r="D37" s="96">
        <v>43783</v>
      </c>
      <c r="E37" s="94">
        <v>19100</v>
      </c>
      <c r="F37" s="94"/>
      <c r="G37" s="94" t="s">
        <v>182</v>
      </c>
      <c r="H37" s="94" t="s">
        <v>147</v>
      </c>
      <c r="I37" s="94">
        <v>168098.68</v>
      </c>
    </row>
    <row r="38" spans="1:9" x14ac:dyDescent="0.25">
      <c r="A38" s="94" t="s">
        <v>146</v>
      </c>
      <c r="B38" s="94" t="s">
        <v>76</v>
      </c>
      <c r="C38" s="96">
        <v>43781</v>
      </c>
      <c r="D38" s="96">
        <v>43783</v>
      </c>
      <c r="E38" s="94">
        <v>800</v>
      </c>
      <c r="F38" s="94"/>
      <c r="G38" s="94" t="s">
        <v>148</v>
      </c>
      <c r="H38" s="94" t="s">
        <v>147</v>
      </c>
      <c r="I38" s="94">
        <v>26498.07</v>
      </c>
    </row>
    <row r="39" spans="1:9" x14ac:dyDescent="0.25">
      <c r="A39" s="94" t="s">
        <v>172</v>
      </c>
      <c r="B39" s="94" t="s">
        <v>92</v>
      </c>
      <c r="C39" s="96">
        <v>43781</v>
      </c>
      <c r="D39" s="96">
        <v>43783</v>
      </c>
      <c r="E39" s="94">
        <v>700</v>
      </c>
      <c r="F39" s="94"/>
      <c r="G39" s="94" t="s">
        <v>150</v>
      </c>
      <c r="H39" s="94" t="s">
        <v>147</v>
      </c>
      <c r="I39" s="94">
        <v>59953.75</v>
      </c>
    </row>
    <row r="40" spans="1:9" x14ac:dyDescent="0.25">
      <c r="A40" s="94" t="s">
        <v>172</v>
      </c>
      <c r="B40" s="94" t="s">
        <v>252</v>
      </c>
      <c r="C40" s="96">
        <v>43781</v>
      </c>
      <c r="D40" s="96">
        <v>43783</v>
      </c>
      <c r="E40" s="94">
        <v>6000</v>
      </c>
      <c r="F40" s="94"/>
      <c r="G40" s="94" t="s">
        <v>145</v>
      </c>
      <c r="H40" s="94" t="s">
        <v>147</v>
      </c>
      <c r="I40" s="94">
        <v>33429.919999999998</v>
      </c>
    </row>
    <row r="41" spans="1:9" x14ac:dyDescent="0.25">
      <c r="A41" s="94" t="s">
        <v>146</v>
      </c>
      <c r="B41" s="94" t="s">
        <v>111</v>
      </c>
      <c r="C41" s="96">
        <v>43781</v>
      </c>
      <c r="D41" s="96">
        <v>43783</v>
      </c>
      <c r="E41" s="94">
        <v>1300</v>
      </c>
      <c r="F41" s="94"/>
      <c r="G41" s="94" t="s">
        <v>173</v>
      </c>
      <c r="H41" s="94" t="s">
        <v>147</v>
      </c>
      <c r="I41" s="94">
        <v>2365698</v>
      </c>
    </row>
    <row r="42" spans="1:9" x14ac:dyDescent="0.25">
      <c r="A42" s="94" t="s">
        <v>172</v>
      </c>
      <c r="B42" s="94" t="s">
        <v>293</v>
      </c>
      <c r="C42" s="96">
        <v>43781</v>
      </c>
      <c r="D42" s="96">
        <v>43783</v>
      </c>
      <c r="E42" s="94">
        <v>3500</v>
      </c>
      <c r="F42" s="94"/>
      <c r="G42" s="94" t="s">
        <v>297</v>
      </c>
      <c r="H42" s="94" t="s">
        <v>147</v>
      </c>
      <c r="I42" s="94">
        <v>1789755.67</v>
      </c>
    </row>
    <row r="43" spans="1:9" x14ac:dyDescent="0.25">
      <c r="A43" s="94" t="s">
        <v>146</v>
      </c>
      <c r="B43" s="94" t="s">
        <v>228</v>
      </c>
      <c r="C43" s="96">
        <v>43781</v>
      </c>
      <c r="D43" s="96">
        <v>43783</v>
      </c>
      <c r="E43" s="94">
        <v>1200</v>
      </c>
      <c r="F43" s="94"/>
      <c r="G43" s="94" t="s">
        <v>173</v>
      </c>
      <c r="H43" s="94" t="s">
        <v>147</v>
      </c>
      <c r="I43" s="94">
        <v>2888966</v>
      </c>
    </row>
    <row r="44" spans="1:9" x14ac:dyDescent="0.25">
      <c r="A44" s="94" t="s">
        <v>146</v>
      </c>
      <c r="B44" s="94" t="s">
        <v>63</v>
      </c>
      <c r="C44" s="96">
        <v>43781</v>
      </c>
      <c r="D44" s="96">
        <v>43783</v>
      </c>
      <c r="E44" s="94">
        <v>700</v>
      </c>
      <c r="F44" s="94"/>
      <c r="G44" s="94" t="s">
        <v>145</v>
      </c>
      <c r="H44" s="94" t="s">
        <v>147</v>
      </c>
      <c r="I44" s="94">
        <v>40834.080000000002</v>
      </c>
    </row>
    <row r="45" spans="1:9" x14ac:dyDescent="0.25">
      <c r="A45" s="94" t="s">
        <v>172</v>
      </c>
      <c r="B45" s="94" t="s">
        <v>244</v>
      </c>
      <c r="C45" s="96">
        <v>43781</v>
      </c>
      <c r="D45" s="96">
        <v>43783</v>
      </c>
      <c r="E45" s="94">
        <v>4500</v>
      </c>
      <c r="F45" s="94"/>
      <c r="G45" s="94" t="s">
        <v>173</v>
      </c>
      <c r="H45" s="94" t="s">
        <v>147</v>
      </c>
      <c r="I45" s="94">
        <v>7043530</v>
      </c>
    </row>
    <row r="46" spans="1:9" x14ac:dyDescent="0.25">
      <c r="A46" s="94" t="s">
        <v>172</v>
      </c>
      <c r="B46" s="94" t="s">
        <v>298</v>
      </c>
      <c r="C46" s="96">
        <v>43781</v>
      </c>
      <c r="D46" s="96">
        <v>43783</v>
      </c>
      <c r="E46" s="94">
        <v>12800</v>
      </c>
      <c r="F46" s="94"/>
      <c r="G46" s="94" t="s">
        <v>150</v>
      </c>
      <c r="H46" s="94" t="s">
        <v>147</v>
      </c>
      <c r="I46" s="94">
        <v>33023.120000000003</v>
      </c>
    </row>
    <row r="47" spans="1:9" x14ac:dyDescent="0.25">
      <c r="A47" s="94" t="s">
        <v>146</v>
      </c>
      <c r="B47" s="94" t="s">
        <v>186</v>
      </c>
      <c r="C47" s="96">
        <v>43781</v>
      </c>
      <c r="D47" s="96">
        <v>43783</v>
      </c>
      <c r="E47" s="94">
        <v>7700</v>
      </c>
      <c r="F47" s="94"/>
      <c r="G47" s="94" t="s">
        <v>173</v>
      </c>
      <c r="H47" s="94" t="s">
        <v>147</v>
      </c>
      <c r="I47" s="94">
        <v>6231686</v>
      </c>
    </row>
    <row r="48" spans="1:9" x14ac:dyDescent="0.25">
      <c r="A48" s="94" t="s">
        <v>146</v>
      </c>
      <c r="B48" s="94" t="s">
        <v>216</v>
      </c>
      <c r="C48" s="96">
        <v>43781</v>
      </c>
      <c r="D48" s="96">
        <v>43783</v>
      </c>
      <c r="E48" s="94">
        <v>6600</v>
      </c>
      <c r="F48" s="94"/>
      <c r="G48" s="94" t="s">
        <v>173</v>
      </c>
      <c r="H48" s="94" t="s">
        <v>147</v>
      </c>
      <c r="I48" s="94">
        <v>5739501</v>
      </c>
    </row>
    <row r="49" spans="1:9" x14ac:dyDescent="0.25">
      <c r="A49" s="94" t="s">
        <v>146</v>
      </c>
      <c r="B49" s="94" t="s">
        <v>181</v>
      </c>
      <c r="C49" s="96">
        <v>43781</v>
      </c>
      <c r="D49" s="96">
        <v>43783</v>
      </c>
      <c r="E49" s="94">
        <v>1600</v>
      </c>
      <c r="F49" s="94"/>
      <c r="G49" s="94" t="s">
        <v>173</v>
      </c>
      <c r="H49" s="94" t="s">
        <v>147</v>
      </c>
      <c r="I49" s="94">
        <v>2140143</v>
      </c>
    </row>
    <row r="50" spans="1:9" x14ac:dyDescent="0.25">
      <c r="A50" s="94" t="s">
        <v>146</v>
      </c>
      <c r="B50" s="94" t="s">
        <v>249</v>
      </c>
      <c r="C50" s="96">
        <v>43781</v>
      </c>
      <c r="D50" s="96">
        <v>43783</v>
      </c>
      <c r="E50" s="94">
        <v>2500</v>
      </c>
      <c r="F50" s="94"/>
      <c r="G50" s="94" t="s">
        <v>173</v>
      </c>
      <c r="H50" s="94" t="s">
        <v>147</v>
      </c>
      <c r="I50" s="94">
        <v>4794908</v>
      </c>
    </row>
    <row r="51" spans="1:9" x14ac:dyDescent="0.25">
      <c r="A51" s="94" t="s">
        <v>146</v>
      </c>
      <c r="B51" s="94" t="s">
        <v>223</v>
      </c>
      <c r="C51" s="96">
        <v>43781</v>
      </c>
      <c r="D51" s="96">
        <v>43783</v>
      </c>
      <c r="E51" s="94">
        <v>6700</v>
      </c>
      <c r="F51" s="94"/>
      <c r="G51" s="94" t="s">
        <v>150</v>
      </c>
      <c r="H51" s="94" t="s">
        <v>147</v>
      </c>
      <c r="I51" s="94">
        <v>26808.03</v>
      </c>
    </row>
    <row r="52" spans="1:9" x14ac:dyDescent="0.25">
      <c r="A52" s="94" t="s">
        <v>172</v>
      </c>
      <c r="B52" s="94" t="s">
        <v>207</v>
      </c>
      <c r="C52" s="96">
        <v>43781</v>
      </c>
      <c r="D52" s="96">
        <v>43783</v>
      </c>
      <c r="E52" s="94">
        <v>100</v>
      </c>
      <c r="F52" s="94"/>
      <c r="G52" s="94" t="s">
        <v>299</v>
      </c>
      <c r="H52" s="94" t="s">
        <v>147</v>
      </c>
      <c r="I52" s="94">
        <v>10418.07</v>
      </c>
    </row>
    <row r="53" spans="1:9" x14ac:dyDescent="0.25">
      <c r="A53" s="94" t="s">
        <v>172</v>
      </c>
      <c r="B53" s="94" t="s">
        <v>289</v>
      </c>
      <c r="C53" s="96">
        <v>43781</v>
      </c>
      <c r="D53" s="96">
        <v>43783</v>
      </c>
      <c r="E53" s="94">
        <v>16400</v>
      </c>
      <c r="F53" s="94"/>
      <c r="G53" s="94" t="s">
        <v>173</v>
      </c>
      <c r="H53" s="94" t="s">
        <v>147</v>
      </c>
      <c r="I53" s="94">
        <v>26622247</v>
      </c>
    </row>
    <row r="54" spans="1:9" x14ac:dyDescent="0.25">
      <c r="A54" s="94" t="s">
        <v>172</v>
      </c>
      <c r="B54" s="94" t="s">
        <v>282</v>
      </c>
      <c r="C54" s="96">
        <v>43781</v>
      </c>
      <c r="D54" s="96">
        <v>43783</v>
      </c>
      <c r="E54" s="94">
        <v>1200</v>
      </c>
      <c r="F54" s="94"/>
      <c r="G54" s="94" t="s">
        <v>150</v>
      </c>
      <c r="H54" s="94" t="s">
        <v>147</v>
      </c>
      <c r="I54" s="94">
        <v>48197.35</v>
      </c>
    </row>
    <row r="55" spans="1:9" x14ac:dyDescent="0.25">
      <c r="A55" s="94" t="s">
        <v>172</v>
      </c>
      <c r="B55" s="94" t="s">
        <v>123</v>
      </c>
      <c r="C55" s="96">
        <v>43781</v>
      </c>
      <c r="D55" s="96">
        <v>43783</v>
      </c>
      <c r="E55" s="94">
        <v>3200</v>
      </c>
      <c r="F55" s="94"/>
      <c r="G55" s="94" t="s">
        <v>174</v>
      </c>
      <c r="H55" s="94" t="s">
        <v>147</v>
      </c>
      <c r="I55" s="94">
        <v>35701.660000000003</v>
      </c>
    </row>
    <row r="56" spans="1:9" x14ac:dyDescent="0.25">
      <c r="A56" s="94" t="s">
        <v>146</v>
      </c>
      <c r="B56" s="94" t="s">
        <v>255</v>
      </c>
      <c r="C56" s="96">
        <v>43781</v>
      </c>
      <c r="D56" s="96">
        <v>43783</v>
      </c>
      <c r="E56" s="94">
        <v>900</v>
      </c>
      <c r="F56" s="94"/>
      <c r="G56" s="94" t="s">
        <v>150</v>
      </c>
      <c r="H56" s="94" t="s">
        <v>147</v>
      </c>
      <c r="I56" s="94">
        <v>21844.44</v>
      </c>
    </row>
    <row r="57" spans="1:9" x14ac:dyDescent="0.25">
      <c r="A57" s="94" t="s">
        <v>146</v>
      </c>
      <c r="B57" s="94" t="s">
        <v>239</v>
      </c>
      <c r="C57" s="96">
        <v>43781</v>
      </c>
      <c r="D57" s="96">
        <v>43783</v>
      </c>
      <c r="E57" s="94">
        <v>800</v>
      </c>
      <c r="F57" s="94"/>
      <c r="G57" s="94" t="s">
        <v>148</v>
      </c>
      <c r="H57" s="94" t="s">
        <v>147</v>
      </c>
      <c r="I57" s="94">
        <v>26282.720000000001</v>
      </c>
    </row>
    <row r="58" spans="1:9" x14ac:dyDescent="0.25">
      <c r="A58" s="94" t="s">
        <v>172</v>
      </c>
      <c r="B58" s="94" t="s">
        <v>209</v>
      </c>
      <c r="C58" s="96">
        <v>43781</v>
      </c>
      <c r="D58" s="96">
        <v>43783</v>
      </c>
      <c r="E58" s="94">
        <v>400</v>
      </c>
      <c r="F58" s="94"/>
      <c r="G58" s="94" t="s">
        <v>149</v>
      </c>
      <c r="H58" s="94" t="s">
        <v>147</v>
      </c>
      <c r="I58" s="94">
        <v>9429.6299999000003</v>
      </c>
    </row>
    <row r="59" spans="1:9" x14ac:dyDescent="0.25">
      <c r="A59" s="94" t="s">
        <v>146</v>
      </c>
      <c r="B59" s="94" t="s">
        <v>208</v>
      </c>
      <c r="C59" s="96">
        <v>43781</v>
      </c>
      <c r="D59" s="96">
        <v>43783</v>
      </c>
      <c r="E59" s="94">
        <v>700</v>
      </c>
      <c r="F59" s="94"/>
      <c r="G59" s="94" t="s">
        <v>150</v>
      </c>
      <c r="H59" s="94" t="s">
        <v>147</v>
      </c>
      <c r="I59" s="94">
        <v>31325.69</v>
      </c>
    </row>
    <row r="60" spans="1:9" x14ac:dyDescent="0.25">
      <c r="A60" s="94" t="s">
        <v>146</v>
      </c>
      <c r="B60" s="94" t="s">
        <v>191</v>
      </c>
      <c r="C60" s="96">
        <v>43781</v>
      </c>
      <c r="D60" s="96">
        <v>43783</v>
      </c>
      <c r="E60" s="94">
        <v>14300</v>
      </c>
      <c r="F60" s="94"/>
      <c r="G60" s="94" t="s">
        <v>174</v>
      </c>
      <c r="H60" s="94" t="s">
        <v>147</v>
      </c>
      <c r="I60" s="94">
        <v>47696.45</v>
      </c>
    </row>
    <row r="61" spans="1:9" x14ac:dyDescent="0.25">
      <c r="A61" s="94" t="s">
        <v>172</v>
      </c>
      <c r="B61" s="94" t="s">
        <v>270</v>
      </c>
      <c r="C61" s="96">
        <v>43781</v>
      </c>
      <c r="D61" s="96">
        <v>43783</v>
      </c>
      <c r="E61" s="94">
        <v>900</v>
      </c>
      <c r="F61" s="94"/>
      <c r="G61" s="94" t="s">
        <v>149</v>
      </c>
      <c r="H61" s="94" t="s">
        <v>147</v>
      </c>
      <c r="I61" s="94">
        <v>11649.76</v>
      </c>
    </row>
    <row r="62" spans="1:9" x14ac:dyDescent="0.25">
      <c r="A62" s="94" t="s">
        <v>146</v>
      </c>
      <c r="B62" s="94" t="s">
        <v>104</v>
      </c>
      <c r="C62" s="96">
        <v>43781</v>
      </c>
      <c r="D62" s="96">
        <v>43783</v>
      </c>
      <c r="E62" s="94">
        <v>14400</v>
      </c>
      <c r="F62" s="94"/>
      <c r="G62" s="94" t="s">
        <v>230</v>
      </c>
      <c r="H62" s="94" t="s">
        <v>147</v>
      </c>
      <c r="I62" s="94">
        <v>338084.35</v>
      </c>
    </row>
    <row r="63" spans="1:9" x14ac:dyDescent="0.25">
      <c r="A63" s="94" t="s">
        <v>146</v>
      </c>
      <c r="B63" s="94" t="s">
        <v>211</v>
      </c>
      <c r="C63" s="96">
        <v>43781</v>
      </c>
      <c r="D63" s="96">
        <v>43783</v>
      </c>
      <c r="E63" s="94">
        <v>10800</v>
      </c>
      <c r="F63" s="94"/>
      <c r="G63" s="94" t="s">
        <v>182</v>
      </c>
      <c r="H63" s="94" t="s">
        <v>147</v>
      </c>
      <c r="I63" s="94">
        <v>38058.01</v>
      </c>
    </row>
    <row r="64" spans="1:9" x14ac:dyDescent="0.25">
      <c r="A64" s="94" t="s">
        <v>146</v>
      </c>
      <c r="B64" s="94" t="s">
        <v>193</v>
      </c>
      <c r="C64" s="96">
        <v>43781</v>
      </c>
      <c r="D64" s="96">
        <v>43783</v>
      </c>
      <c r="E64" s="94">
        <v>800</v>
      </c>
      <c r="F64" s="94"/>
      <c r="G64" s="94" t="s">
        <v>173</v>
      </c>
      <c r="H64" s="94" t="s">
        <v>147</v>
      </c>
      <c r="I64" s="94">
        <v>5283267</v>
      </c>
    </row>
    <row r="65" spans="1:9" x14ac:dyDescent="0.25">
      <c r="A65" s="94" t="s">
        <v>172</v>
      </c>
      <c r="B65" s="94" t="s">
        <v>158</v>
      </c>
      <c r="C65" s="96">
        <v>43781</v>
      </c>
      <c r="D65" s="96">
        <v>43783</v>
      </c>
      <c r="E65" s="94">
        <v>20660</v>
      </c>
      <c r="F65" s="94"/>
      <c r="G65" s="94" t="s">
        <v>150</v>
      </c>
      <c r="H65" s="94" t="s">
        <v>147</v>
      </c>
      <c r="I65" s="94">
        <v>24129.57</v>
      </c>
    </row>
    <row r="66" spans="1:9" x14ac:dyDescent="0.25">
      <c r="A66" s="94" t="s">
        <v>172</v>
      </c>
      <c r="B66" s="94" t="s">
        <v>177</v>
      </c>
      <c r="C66" s="96">
        <v>43781</v>
      </c>
      <c r="D66" s="96">
        <v>43783</v>
      </c>
      <c r="E66" s="94">
        <v>10330</v>
      </c>
      <c r="F66" s="94"/>
      <c r="G66" s="94" t="s">
        <v>150</v>
      </c>
      <c r="H66" s="94" t="s">
        <v>147</v>
      </c>
      <c r="I66" s="94">
        <v>9459.3700000000008</v>
      </c>
    </row>
    <row r="67" spans="1:9" x14ac:dyDescent="0.25">
      <c r="A67" s="94" t="s">
        <v>146</v>
      </c>
      <c r="B67" s="94" t="s">
        <v>159</v>
      </c>
      <c r="C67" s="96">
        <v>43781</v>
      </c>
      <c r="D67" s="96">
        <v>43783</v>
      </c>
      <c r="E67" s="94">
        <v>330000</v>
      </c>
      <c r="F67" s="94"/>
      <c r="G67" s="94" t="s">
        <v>145</v>
      </c>
      <c r="H67" s="94" t="s">
        <v>147</v>
      </c>
      <c r="I67" s="94">
        <v>42137.86</v>
      </c>
    </row>
    <row r="68" spans="1:9" x14ac:dyDescent="0.25">
      <c r="A68" s="94" t="s">
        <v>172</v>
      </c>
      <c r="B68" s="94" t="s">
        <v>119</v>
      </c>
      <c r="C68" s="96">
        <v>43781</v>
      </c>
      <c r="D68" s="96">
        <v>43783</v>
      </c>
      <c r="E68" s="94">
        <v>1789734</v>
      </c>
      <c r="F68" s="94"/>
      <c r="G68" s="94" t="s">
        <v>145</v>
      </c>
      <c r="H68" s="94" t="s">
        <v>147</v>
      </c>
      <c r="I68" s="94">
        <v>184333.07</v>
      </c>
    </row>
    <row r="69" spans="1:9" x14ac:dyDescent="0.25">
      <c r="A69" s="94" t="s">
        <v>146</v>
      </c>
      <c r="B69" s="94" t="s">
        <v>163</v>
      </c>
      <c r="C69" s="96">
        <v>43781</v>
      </c>
      <c r="D69" s="96">
        <v>43783</v>
      </c>
      <c r="E69" s="94">
        <v>3400000</v>
      </c>
      <c r="F69" s="94"/>
      <c r="G69" s="94" t="s">
        <v>145</v>
      </c>
      <c r="H69" s="94" t="s">
        <v>147</v>
      </c>
      <c r="I69" s="94">
        <v>31226.37</v>
      </c>
    </row>
    <row r="70" spans="1:9" x14ac:dyDescent="0.25">
      <c r="A70" s="94" t="s">
        <v>172</v>
      </c>
      <c r="B70" s="94" t="s">
        <v>153</v>
      </c>
      <c r="C70" s="96">
        <v>43781</v>
      </c>
      <c r="D70" s="96">
        <v>43783</v>
      </c>
      <c r="E70" s="94">
        <v>21290</v>
      </c>
      <c r="F70" s="94"/>
      <c r="G70" s="94" t="s">
        <v>150</v>
      </c>
      <c r="H70" s="94" t="s">
        <v>147</v>
      </c>
      <c r="I70" s="94">
        <v>14618.44</v>
      </c>
    </row>
    <row r="71" spans="1:9" x14ac:dyDescent="0.25">
      <c r="A71" s="94" t="s">
        <v>172</v>
      </c>
      <c r="B71" s="94" t="s">
        <v>167</v>
      </c>
      <c r="C71" s="96">
        <v>43781</v>
      </c>
      <c r="D71" s="96">
        <v>43783</v>
      </c>
      <c r="E71" s="94">
        <v>100163</v>
      </c>
      <c r="F71" s="94"/>
      <c r="G71" s="94" t="s">
        <v>150</v>
      </c>
      <c r="H71" s="94" t="s">
        <v>147</v>
      </c>
      <c r="I71" s="94">
        <v>58269.2</v>
      </c>
    </row>
    <row r="72" spans="1:9" x14ac:dyDescent="0.25">
      <c r="A72" s="94" t="s">
        <v>146</v>
      </c>
      <c r="B72" s="94" t="s">
        <v>156</v>
      </c>
      <c r="C72" s="96">
        <v>43781</v>
      </c>
      <c r="D72" s="96">
        <v>43783</v>
      </c>
      <c r="E72" s="94">
        <v>200000</v>
      </c>
      <c r="F72" s="94"/>
      <c r="G72" s="94" t="s">
        <v>145</v>
      </c>
      <c r="H72" s="94" t="s">
        <v>147</v>
      </c>
      <c r="I72" s="94">
        <v>136997</v>
      </c>
    </row>
    <row r="73" spans="1:9" x14ac:dyDescent="0.25">
      <c r="A73" s="94" t="s">
        <v>146</v>
      </c>
      <c r="B73" s="94" t="s">
        <v>246</v>
      </c>
      <c r="C73" s="96">
        <v>43782</v>
      </c>
      <c r="D73" s="96">
        <v>43784</v>
      </c>
      <c r="E73" s="94">
        <v>10700</v>
      </c>
      <c r="F73" s="94"/>
      <c r="G73" s="94" t="s">
        <v>182</v>
      </c>
      <c r="H73" s="94" t="s">
        <v>147</v>
      </c>
      <c r="I73" s="94">
        <v>93032.44</v>
      </c>
    </row>
    <row r="74" spans="1:9" x14ac:dyDescent="0.25">
      <c r="A74" s="94" t="s">
        <v>146</v>
      </c>
      <c r="B74" s="94" t="s">
        <v>181</v>
      </c>
      <c r="C74" s="96">
        <v>43782</v>
      </c>
      <c r="D74" s="96">
        <v>43784</v>
      </c>
      <c r="E74" s="94">
        <v>1200</v>
      </c>
      <c r="F74" s="94"/>
      <c r="G74" s="94" t="s">
        <v>173</v>
      </c>
      <c r="H74" s="94" t="s">
        <v>147</v>
      </c>
      <c r="I74" s="94">
        <v>1586413</v>
      </c>
    </row>
    <row r="75" spans="1:9" x14ac:dyDescent="0.25">
      <c r="A75" s="94" t="s">
        <v>143</v>
      </c>
      <c r="B75" s="94" t="s">
        <v>300</v>
      </c>
      <c r="C75" s="96">
        <v>43783</v>
      </c>
      <c r="D75" s="96">
        <v>43817</v>
      </c>
      <c r="E75" s="94"/>
      <c r="F75" s="94"/>
      <c r="G75" s="94" t="s">
        <v>145</v>
      </c>
      <c r="H75" s="94" t="s">
        <v>144</v>
      </c>
      <c r="I75" s="94">
        <v>2444</v>
      </c>
    </row>
    <row r="76" spans="1:9" x14ac:dyDescent="0.25">
      <c r="A76" s="94" t="s">
        <v>257</v>
      </c>
      <c r="B76" s="94" t="s">
        <v>68</v>
      </c>
      <c r="C76" s="96">
        <v>43783</v>
      </c>
      <c r="D76" s="96">
        <v>43783</v>
      </c>
      <c r="E76" s="94"/>
      <c r="F76" s="94"/>
      <c r="G76" s="94" t="s">
        <v>258</v>
      </c>
      <c r="H76" s="94" t="s">
        <v>259</v>
      </c>
      <c r="I76" s="94">
        <v>32866.949999999997</v>
      </c>
    </row>
    <row r="77" spans="1:9" x14ac:dyDescent="0.25">
      <c r="A77" s="94" t="s">
        <v>143</v>
      </c>
      <c r="B77" s="94" t="s">
        <v>234</v>
      </c>
      <c r="C77" s="96">
        <v>43787</v>
      </c>
      <c r="D77" s="96">
        <v>43789</v>
      </c>
      <c r="E77" s="94"/>
      <c r="F77" s="94"/>
      <c r="G77" s="94" t="s">
        <v>150</v>
      </c>
      <c r="H77" s="94" t="s">
        <v>144</v>
      </c>
      <c r="I77" s="94">
        <v>4700</v>
      </c>
    </row>
    <row r="78" spans="1:9" x14ac:dyDescent="0.25">
      <c r="A78" s="94" t="s">
        <v>257</v>
      </c>
      <c r="B78" s="94" t="s">
        <v>68</v>
      </c>
      <c r="C78" s="96">
        <v>43787</v>
      </c>
      <c r="D78" s="96">
        <v>43787</v>
      </c>
      <c r="E78" s="94"/>
      <c r="F78" s="94"/>
      <c r="G78" s="94" t="s">
        <v>258</v>
      </c>
      <c r="H78" s="94" t="s">
        <v>259</v>
      </c>
      <c r="I78" s="94">
        <v>24850.69</v>
      </c>
    </row>
    <row r="79" spans="1:9" x14ac:dyDescent="0.25">
      <c r="A79" s="94" t="s">
        <v>170</v>
      </c>
      <c r="B79" s="94" t="s">
        <v>301</v>
      </c>
      <c r="C79" s="96">
        <v>43789</v>
      </c>
      <c r="D79" s="96">
        <v>43789</v>
      </c>
      <c r="E79" s="94"/>
      <c r="F79" s="94"/>
      <c r="G79" s="94" t="s">
        <v>150</v>
      </c>
      <c r="H79" s="94" t="s">
        <v>171</v>
      </c>
      <c r="I79" s="94">
        <v>4700</v>
      </c>
    </row>
    <row r="80" spans="1:9" x14ac:dyDescent="0.25">
      <c r="A80" s="94" t="s">
        <v>146</v>
      </c>
      <c r="B80" s="94" t="s">
        <v>97</v>
      </c>
      <c r="C80" s="96">
        <v>43795</v>
      </c>
      <c r="D80" s="96">
        <v>43797</v>
      </c>
      <c r="E80" s="94">
        <v>2300</v>
      </c>
      <c r="F80" s="94"/>
      <c r="G80" s="94" t="s">
        <v>149</v>
      </c>
      <c r="H80" s="94" t="s">
        <v>147</v>
      </c>
      <c r="I80" s="94">
        <v>24668.59</v>
      </c>
    </row>
    <row r="81" spans="1:9" x14ac:dyDescent="0.25">
      <c r="A81" s="94" t="s">
        <v>146</v>
      </c>
      <c r="B81" s="94" t="s">
        <v>296</v>
      </c>
      <c r="C81" s="96">
        <v>43795</v>
      </c>
      <c r="D81" s="96">
        <v>43797</v>
      </c>
      <c r="E81" s="94">
        <v>7300</v>
      </c>
      <c r="F81" s="94"/>
      <c r="G81" s="94" t="s">
        <v>150</v>
      </c>
      <c r="H81" s="94" t="s">
        <v>147</v>
      </c>
      <c r="I81" s="94">
        <v>29787.41</v>
      </c>
    </row>
    <row r="82" spans="1:9" x14ac:dyDescent="0.25">
      <c r="A82" s="94" t="s">
        <v>146</v>
      </c>
      <c r="B82" s="94" t="s">
        <v>221</v>
      </c>
      <c r="C82" s="96">
        <v>43795</v>
      </c>
      <c r="D82" s="96">
        <v>43797</v>
      </c>
      <c r="E82" s="94">
        <v>15000</v>
      </c>
      <c r="F82" s="94"/>
      <c r="G82" s="94" t="s">
        <v>150</v>
      </c>
      <c r="H82" s="94" t="s">
        <v>147</v>
      </c>
      <c r="I82" s="94">
        <v>43586.06</v>
      </c>
    </row>
    <row r="83" spans="1:9" x14ac:dyDescent="0.25">
      <c r="A83" s="94" t="s">
        <v>146</v>
      </c>
      <c r="B83" s="94" t="s">
        <v>110</v>
      </c>
      <c r="C83" s="96">
        <v>43795</v>
      </c>
      <c r="D83" s="96">
        <v>43797</v>
      </c>
      <c r="E83" s="94">
        <v>400</v>
      </c>
      <c r="F83" s="94"/>
      <c r="G83" s="94" t="s">
        <v>173</v>
      </c>
      <c r="H83" s="94" t="s">
        <v>147</v>
      </c>
      <c r="I83" s="94">
        <v>1017193</v>
      </c>
    </row>
    <row r="84" spans="1:9" x14ac:dyDescent="0.25">
      <c r="A84" s="94" t="s">
        <v>146</v>
      </c>
      <c r="B84" s="94" t="s">
        <v>217</v>
      </c>
      <c r="C84" s="96">
        <v>43795</v>
      </c>
      <c r="D84" s="96">
        <v>43797</v>
      </c>
      <c r="E84" s="94">
        <v>6600</v>
      </c>
      <c r="F84" s="94"/>
      <c r="G84" s="94" t="s">
        <v>150</v>
      </c>
      <c r="H84" s="94" t="s">
        <v>147</v>
      </c>
      <c r="I84" s="94">
        <v>50050.21</v>
      </c>
    </row>
    <row r="85" spans="1:9" x14ac:dyDescent="0.25">
      <c r="A85" s="94" t="s">
        <v>146</v>
      </c>
      <c r="B85" s="94" t="s">
        <v>99</v>
      </c>
      <c r="C85" s="96">
        <v>43795</v>
      </c>
      <c r="D85" s="96">
        <v>43797</v>
      </c>
      <c r="E85" s="94">
        <v>1100</v>
      </c>
      <c r="F85" s="94"/>
      <c r="G85" s="94" t="s">
        <v>149</v>
      </c>
      <c r="H85" s="94" t="s">
        <v>147</v>
      </c>
      <c r="I85" s="94">
        <v>50251.86</v>
      </c>
    </row>
    <row r="86" spans="1:9" x14ac:dyDescent="0.25">
      <c r="A86" s="94" t="s">
        <v>146</v>
      </c>
      <c r="B86" s="94" t="s">
        <v>242</v>
      </c>
      <c r="C86" s="96">
        <v>43795</v>
      </c>
      <c r="D86" s="96">
        <v>43797</v>
      </c>
      <c r="E86" s="94">
        <v>800</v>
      </c>
      <c r="F86" s="94"/>
      <c r="G86" s="94" t="s">
        <v>150</v>
      </c>
      <c r="H86" s="94" t="s">
        <v>147</v>
      </c>
      <c r="I86" s="94">
        <v>65829.34</v>
      </c>
    </row>
    <row r="87" spans="1:9" x14ac:dyDescent="0.25">
      <c r="A87" s="94" t="s">
        <v>146</v>
      </c>
      <c r="B87" s="94" t="s">
        <v>275</v>
      </c>
      <c r="C87" s="96">
        <v>43795</v>
      </c>
      <c r="D87" s="96">
        <v>43797</v>
      </c>
      <c r="E87" s="94">
        <v>400</v>
      </c>
      <c r="F87" s="94"/>
      <c r="G87" s="94" t="s">
        <v>148</v>
      </c>
      <c r="H87" s="94" t="s">
        <v>147</v>
      </c>
      <c r="I87" s="94">
        <v>15414.83</v>
      </c>
    </row>
    <row r="88" spans="1:9" x14ac:dyDescent="0.25">
      <c r="A88" s="94" t="s">
        <v>146</v>
      </c>
      <c r="B88" s="94" t="s">
        <v>203</v>
      </c>
      <c r="C88" s="96">
        <v>43795</v>
      </c>
      <c r="D88" s="96">
        <v>43797</v>
      </c>
      <c r="E88" s="94">
        <v>400</v>
      </c>
      <c r="F88" s="94"/>
      <c r="G88" s="94" t="s">
        <v>173</v>
      </c>
      <c r="H88" s="94" t="s">
        <v>147</v>
      </c>
      <c r="I88" s="94">
        <v>9079667</v>
      </c>
    </row>
    <row r="89" spans="1:9" x14ac:dyDescent="0.25">
      <c r="A89" s="94" t="s">
        <v>146</v>
      </c>
      <c r="B89" s="94" t="s">
        <v>89</v>
      </c>
      <c r="C89" s="96">
        <v>43795</v>
      </c>
      <c r="D89" s="96">
        <v>43797</v>
      </c>
      <c r="E89" s="94">
        <v>3100</v>
      </c>
      <c r="F89" s="94"/>
      <c r="G89" s="94" t="s">
        <v>150</v>
      </c>
      <c r="H89" s="94" t="s">
        <v>147</v>
      </c>
      <c r="I89" s="94">
        <v>56107.39</v>
      </c>
    </row>
    <row r="90" spans="1:9" x14ac:dyDescent="0.25">
      <c r="A90" s="94" t="s">
        <v>146</v>
      </c>
      <c r="B90" s="94" t="s">
        <v>80</v>
      </c>
      <c r="C90" s="96">
        <v>43795</v>
      </c>
      <c r="D90" s="96">
        <v>43797</v>
      </c>
      <c r="E90" s="94">
        <v>4600</v>
      </c>
      <c r="F90" s="94"/>
      <c r="G90" s="94" t="s">
        <v>182</v>
      </c>
      <c r="H90" s="94" t="s">
        <v>147</v>
      </c>
      <c r="I90" s="94">
        <v>58491.81</v>
      </c>
    </row>
    <row r="91" spans="1:9" x14ac:dyDescent="0.25">
      <c r="A91" s="94" t="s">
        <v>146</v>
      </c>
      <c r="B91" s="94" t="s">
        <v>185</v>
      </c>
      <c r="C91" s="96">
        <v>43795</v>
      </c>
      <c r="D91" s="96">
        <v>43797</v>
      </c>
      <c r="E91" s="94">
        <v>1900</v>
      </c>
      <c r="F91" s="94"/>
      <c r="G91" s="94" t="s">
        <v>150</v>
      </c>
      <c r="H91" s="94" t="s">
        <v>147</v>
      </c>
      <c r="I91" s="94">
        <v>41137.54</v>
      </c>
    </row>
    <row r="92" spans="1:9" x14ac:dyDescent="0.25">
      <c r="A92" s="94" t="s">
        <v>146</v>
      </c>
      <c r="B92" s="94" t="s">
        <v>266</v>
      </c>
      <c r="C92" s="96">
        <v>43795</v>
      </c>
      <c r="D92" s="96">
        <v>43797</v>
      </c>
      <c r="E92" s="94">
        <v>1600</v>
      </c>
      <c r="F92" s="94"/>
      <c r="G92" s="94" t="s">
        <v>214</v>
      </c>
      <c r="H92" s="94" t="s">
        <v>147</v>
      </c>
      <c r="I92" s="94">
        <v>33236.14</v>
      </c>
    </row>
    <row r="93" spans="1:9" x14ac:dyDescent="0.25">
      <c r="A93" s="94" t="s">
        <v>146</v>
      </c>
      <c r="B93" s="94" t="s">
        <v>91</v>
      </c>
      <c r="C93" s="96">
        <v>43795</v>
      </c>
      <c r="D93" s="96">
        <v>43797</v>
      </c>
      <c r="E93" s="94">
        <v>300</v>
      </c>
      <c r="F93" s="94"/>
      <c r="G93" s="94" t="s">
        <v>150</v>
      </c>
      <c r="H93" s="94" t="s">
        <v>147</v>
      </c>
      <c r="I93" s="94">
        <v>47197</v>
      </c>
    </row>
    <row r="94" spans="1:9" x14ac:dyDescent="0.25">
      <c r="A94" s="94" t="s">
        <v>146</v>
      </c>
      <c r="B94" s="94" t="s">
        <v>76</v>
      </c>
      <c r="C94" s="96">
        <v>43795</v>
      </c>
      <c r="D94" s="96">
        <v>43797</v>
      </c>
      <c r="E94" s="94">
        <v>2800</v>
      </c>
      <c r="F94" s="94"/>
      <c r="G94" s="94" t="s">
        <v>148</v>
      </c>
      <c r="H94" s="94" t="s">
        <v>147</v>
      </c>
      <c r="I94" s="94">
        <v>92567.08</v>
      </c>
    </row>
    <row r="95" spans="1:9" x14ac:dyDescent="0.25">
      <c r="A95" s="94" t="s">
        <v>146</v>
      </c>
      <c r="B95" s="94" t="s">
        <v>92</v>
      </c>
      <c r="C95" s="96">
        <v>43795</v>
      </c>
      <c r="D95" s="96">
        <v>43797</v>
      </c>
      <c r="E95" s="94">
        <v>200</v>
      </c>
      <c r="F95" s="94"/>
      <c r="G95" s="94" t="s">
        <v>150</v>
      </c>
      <c r="H95" s="94" t="s">
        <v>147</v>
      </c>
      <c r="I95" s="94">
        <v>17527.75</v>
      </c>
    </row>
    <row r="96" spans="1:9" x14ac:dyDescent="0.25">
      <c r="A96" s="94" t="s">
        <v>146</v>
      </c>
      <c r="B96" s="94" t="s">
        <v>213</v>
      </c>
      <c r="C96" s="96">
        <v>43795</v>
      </c>
      <c r="D96" s="96">
        <v>43797</v>
      </c>
      <c r="E96" s="94">
        <v>12300</v>
      </c>
      <c r="F96" s="94"/>
      <c r="G96" s="94" t="s">
        <v>148</v>
      </c>
      <c r="H96" s="94" t="s">
        <v>147</v>
      </c>
      <c r="I96" s="94">
        <v>121560.23</v>
      </c>
    </row>
    <row r="97" spans="1:9" x14ac:dyDescent="0.25">
      <c r="A97" s="94" t="s">
        <v>146</v>
      </c>
      <c r="B97" s="94" t="s">
        <v>111</v>
      </c>
      <c r="C97" s="96">
        <v>43795</v>
      </c>
      <c r="D97" s="96">
        <v>43797</v>
      </c>
      <c r="E97" s="94">
        <v>3200</v>
      </c>
      <c r="F97" s="94"/>
      <c r="G97" s="94" t="s">
        <v>173</v>
      </c>
      <c r="H97" s="94" t="s">
        <v>147</v>
      </c>
      <c r="I97" s="94">
        <v>6077008</v>
      </c>
    </row>
    <row r="98" spans="1:9" x14ac:dyDescent="0.25">
      <c r="A98" s="94" t="s">
        <v>146</v>
      </c>
      <c r="B98" s="94" t="s">
        <v>228</v>
      </c>
      <c r="C98" s="96">
        <v>43795</v>
      </c>
      <c r="D98" s="96">
        <v>43797</v>
      </c>
      <c r="E98" s="94">
        <v>3800</v>
      </c>
      <c r="F98" s="94"/>
      <c r="G98" s="94" t="s">
        <v>173</v>
      </c>
      <c r="H98" s="94" t="s">
        <v>147</v>
      </c>
      <c r="I98" s="94">
        <v>9217072</v>
      </c>
    </row>
    <row r="99" spans="1:9" x14ac:dyDescent="0.25">
      <c r="A99" s="94" t="s">
        <v>146</v>
      </c>
      <c r="B99" s="94" t="s">
        <v>63</v>
      </c>
      <c r="C99" s="96">
        <v>43795</v>
      </c>
      <c r="D99" s="96">
        <v>43797</v>
      </c>
      <c r="E99" s="94">
        <v>1300</v>
      </c>
      <c r="F99" s="94"/>
      <c r="G99" s="94" t="s">
        <v>145</v>
      </c>
      <c r="H99" s="94" t="s">
        <v>147</v>
      </c>
      <c r="I99" s="94">
        <v>74033.7</v>
      </c>
    </row>
    <row r="100" spans="1:9" x14ac:dyDescent="0.25">
      <c r="A100" s="94" t="s">
        <v>146</v>
      </c>
      <c r="B100" s="94" t="s">
        <v>64</v>
      </c>
      <c r="C100" s="96">
        <v>43795</v>
      </c>
      <c r="D100" s="96">
        <v>43797</v>
      </c>
      <c r="E100" s="94">
        <v>1300</v>
      </c>
      <c r="F100" s="94"/>
      <c r="G100" s="94" t="s">
        <v>145</v>
      </c>
      <c r="H100" s="94" t="s">
        <v>147</v>
      </c>
      <c r="I100" s="94">
        <v>41694.67</v>
      </c>
    </row>
    <row r="101" spans="1:9" x14ac:dyDescent="0.25">
      <c r="A101" s="94" t="s">
        <v>146</v>
      </c>
      <c r="B101" s="94" t="s">
        <v>204</v>
      </c>
      <c r="C101" s="96">
        <v>43795</v>
      </c>
      <c r="D101" s="96">
        <v>43797</v>
      </c>
      <c r="E101" s="94">
        <v>6300</v>
      </c>
      <c r="F101" s="94"/>
      <c r="G101" s="94" t="s">
        <v>173</v>
      </c>
      <c r="H101" s="94" t="s">
        <v>147</v>
      </c>
      <c r="I101" s="94">
        <v>7817062</v>
      </c>
    </row>
    <row r="102" spans="1:9" x14ac:dyDescent="0.25">
      <c r="A102" s="94" t="s">
        <v>146</v>
      </c>
      <c r="B102" s="94" t="s">
        <v>225</v>
      </c>
      <c r="C102" s="96">
        <v>43795</v>
      </c>
      <c r="D102" s="96">
        <v>43797</v>
      </c>
      <c r="E102" s="94">
        <v>900</v>
      </c>
      <c r="F102" s="94"/>
      <c r="G102" s="94" t="s">
        <v>297</v>
      </c>
      <c r="H102" s="94" t="s">
        <v>147</v>
      </c>
      <c r="I102" s="94">
        <v>341453.32</v>
      </c>
    </row>
    <row r="103" spans="1:9" x14ac:dyDescent="0.25">
      <c r="A103" s="94" t="s">
        <v>146</v>
      </c>
      <c r="B103" s="94" t="s">
        <v>298</v>
      </c>
      <c r="C103" s="96">
        <v>43795</v>
      </c>
      <c r="D103" s="96">
        <v>43797</v>
      </c>
      <c r="E103" s="94">
        <v>12800</v>
      </c>
      <c r="F103" s="94"/>
      <c r="G103" s="94" t="s">
        <v>150</v>
      </c>
      <c r="H103" s="94" t="s">
        <v>147</v>
      </c>
      <c r="I103" s="94">
        <v>32191.919999999998</v>
      </c>
    </row>
    <row r="104" spans="1:9" x14ac:dyDescent="0.25">
      <c r="A104" s="94" t="s">
        <v>146</v>
      </c>
      <c r="B104" s="94" t="s">
        <v>186</v>
      </c>
      <c r="C104" s="96">
        <v>43795</v>
      </c>
      <c r="D104" s="96">
        <v>43797</v>
      </c>
      <c r="E104" s="94">
        <v>10000</v>
      </c>
      <c r="F104" s="94"/>
      <c r="G104" s="94" t="s">
        <v>173</v>
      </c>
      <c r="H104" s="94" t="s">
        <v>147</v>
      </c>
      <c r="I104" s="94">
        <v>8057996</v>
      </c>
    </row>
    <row r="105" spans="1:9" x14ac:dyDescent="0.25">
      <c r="A105" s="94" t="s">
        <v>146</v>
      </c>
      <c r="B105" s="94" t="s">
        <v>234</v>
      </c>
      <c r="C105" s="96">
        <v>43795</v>
      </c>
      <c r="D105" s="96">
        <v>43797</v>
      </c>
      <c r="E105" s="94">
        <v>4900</v>
      </c>
      <c r="F105" s="94"/>
      <c r="G105" s="94" t="s">
        <v>150</v>
      </c>
      <c r="H105" s="94" t="s">
        <v>147</v>
      </c>
      <c r="I105" s="94">
        <v>50375.85</v>
      </c>
    </row>
    <row r="106" spans="1:9" x14ac:dyDescent="0.25">
      <c r="A106" s="94" t="s">
        <v>146</v>
      </c>
      <c r="B106" s="94" t="s">
        <v>187</v>
      </c>
      <c r="C106" s="96">
        <v>43795</v>
      </c>
      <c r="D106" s="96">
        <v>43797</v>
      </c>
      <c r="E106" s="94">
        <v>2600</v>
      </c>
      <c r="F106" s="94"/>
      <c r="G106" s="94" t="s">
        <v>148</v>
      </c>
      <c r="H106" s="94" t="s">
        <v>147</v>
      </c>
      <c r="I106" s="94">
        <v>150326.97</v>
      </c>
    </row>
    <row r="107" spans="1:9" x14ac:dyDescent="0.25">
      <c r="A107" s="94" t="s">
        <v>146</v>
      </c>
      <c r="B107" s="94" t="s">
        <v>216</v>
      </c>
      <c r="C107" s="96">
        <v>43795</v>
      </c>
      <c r="D107" s="96">
        <v>43797</v>
      </c>
      <c r="E107" s="94">
        <v>7200</v>
      </c>
      <c r="F107" s="94"/>
      <c r="G107" s="94" t="s">
        <v>173</v>
      </c>
      <c r="H107" s="94" t="s">
        <v>147</v>
      </c>
      <c r="I107" s="94">
        <v>5955377</v>
      </c>
    </row>
    <row r="108" spans="1:9" x14ac:dyDescent="0.25">
      <c r="A108" s="94" t="s">
        <v>146</v>
      </c>
      <c r="B108" s="94" t="s">
        <v>249</v>
      </c>
      <c r="C108" s="96">
        <v>43795</v>
      </c>
      <c r="D108" s="96">
        <v>43797</v>
      </c>
      <c r="E108" s="94">
        <v>4100</v>
      </c>
      <c r="F108" s="94"/>
      <c r="G108" s="94" t="s">
        <v>173</v>
      </c>
      <c r="H108" s="94" t="s">
        <v>147</v>
      </c>
      <c r="I108" s="94">
        <v>8060624</v>
      </c>
    </row>
    <row r="109" spans="1:9" x14ac:dyDescent="0.25">
      <c r="A109" s="94" t="s">
        <v>146</v>
      </c>
      <c r="B109" s="94" t="s">
        <v>223</v>
      </c>
      <c r="C109" s="96">
        <v>43795</v>
      </c>
      <c r="D109" s="96">
        <v>43797</v>
      </c>
      <c r="E109" s="94">
        <v>3700</v>
      </c>
      <c r="F109" s="94"/>
      <c r="G109" s="94" t="s">
        <v>150</v>
      </c>
      <c r="H109" s="94" t="s">
        <v>147</v>
      </c>
      <c r="I109" s="94">
        <v>14521.87</v>
      </c>
    </row>
    <row r="110" spans="1:9" x14ac:dyDescent="0.25">
      <c r="A110" s="94" t="s">
        <v>146</v>
      </c>
      <c r="B110" s="94" t="s">
        <v>207</v>
      </c>
      <c r="C110" s="96">
        <v>43795</v>
      </c>
      <c r="D110" s="96">
        <v>43797</v>
      </c>
      <c r="E110" s="94">
        <v>200</v>
      </c>
      <c r="F110" s="94"/>
      <c r="G110" s="94" t="s">
        <v>299</v>
      </c>
      <c r="H110" s="94" t="s">
        <v>147</v>
      </c>
      <c r="I110" s="94">
        <v>20832.3</v>
      </c>
    </row>
    <row r="111" spans="1:9" x14ac:dyDescent="0.25">
      <c r="A111" s="94" t="s">
        <v>146</v>
      </c>
      <c r="B111" s="94" t="s">
        <v>263</v>
      </c>
      <c r="C111" s="96">
        <v>43795</v>
      </c>
      <c r="D111" s="96">
        <v>43797</v>
      </c>
      <c r="E111" s="94">
        <v>400</v>
      </c>
      <c r="F111" s="94"/>
      <c r="G111" s="94" t="s">
        <v>149</v>
      </c>
      <c r="H111" s="94" t="s">
        <v>147</v>
      </c>
      <c r="I111" s="94">
        <v>27447.419999900001</v>
      </c>
    </row>
    <row r="112" spans="1:9" x14ac:dyDescent="0.25">
      <c r="A112" s="94" t="s">
        <v>146</v>
      </c>
      <c r="B112" s="94" t="s">
        <v>289</v>
      </c>
      <c r="C112" s="96">
        <v>43795</v>
      </c>
      <c r="D112" s="96">
        <v>43797</v>
      </c>
      <c r="E112" s="94">
        <v>2600</v>
      </c>
      <c r="F112" s="94"/>
      <c r="G112" s="94" t="s">
        <v>173</v>
      </c>
      <c r="H112" s="94" t="s">
        <v>147</v>
      </c>
      <c r="I112" s="94">
        <v>4227938</v>
      </c>
    </row>
    <row r="113" spans="1:9" x14ac:dyDescent="0.25">
      <c r="A113" s="94" t="s">
        <v>146</v>
      </c>
      <c r="B113" s="94" t="s">
        <v>123</v>
      </c>
      <c r="C113" s="96">
        <v>43795</v>
      </c>
      <c r="D113" s="96">
        <v>43797</v>
      </c>
      <c r="E113" s="94">
        <v>1700</v>
      </c>
      <c r="F113" s="94"/>
      <c r="G113" s="94" t="s">
        <v>174</v>
      </c>
      <c r="H113" s="94" t="s">
        <v>147</v>
      </c>
      <c r="I113" s="94">
        <v>18593.14</v>
      </c>
    </row>
    <row r="114" spans="1:9" x14ac:dyDescent="0.25">
      <c r="A114" s="94" t="s">
        <v>146</v>
      </c>
      <c r="B114" s="94" t="s">
        <v>255</v>
      </c>
      <c r="C114" s="96">
        <v>43795</v>
      </c>
      <c r="D114" s="96">
        <v>43797</v>
      </c>
      <c r="E114" s="94">
        <v>2200</v>
      </c>
      <c r="F114" s="94"/>
      <c r="G114" s="94" t="s">
        <v>150</v>
      </c>
      <c r="H114" s="94" t="s">
        <v>147</v>
      </c>
      <c r="I114" s="94">
        <v>49035.32</v>
      </c>
    </row>
    <row r="115" spans="1:9" x14ac:dyDescent="0.25">
      <c r="A115" s="94" t="s">
        <v>146</v>
      </c>
      <c r="B115" s="94" t="s">
        <v>261</v>
      </c>
      <c r="C115" s="96">
        <v>43795</v>
      </c>
      <c r="D115" s="96">
        <v>43797</v>
      </c>
      <c r="E115" s="94">
        <v>2800</v>
      </c>
      <c r="F115" s="94"/>
      <c r="G115" s="94" t="s">
        <v>148</v>
      </c>
      <c r="H115" s="94" t="s">
        <v>147</v>
      </c>
      <c r="I115" s="94">
        <v>88845.97</v>
      </c>
    </row>
    <row r="116" spans="1:9" x14ac:dyDescent="0.25">
      <c r="A116" s="94" t="s">
        <v>146</v>
      </c>
      <c r="B116" s="94" t="s">
        <v>239</v>
      </c>
      <c r="C116" s="96">
        <v>43795</v>
      </c>
      <c r="D116" s="96">
        <v>43797</v>
      </c>
      <c r="E116" s="94">
        <v>3200</v>
      </c>
      <c r="F116" s="94"/>
      <c r="G116" s="94" t="s">
        <v>148</v>
      </c>
      <c r="H116" s="94" t="s">
        <v>147</v>
      </c>
      <c r="I116" s="94">
        <v>102491.47</v>
      </c>
    </row>
    <row r="117" spans="1:9" x14ac:dyDescent="0.25">
      <c r="A117" s="94" t="s">
        <v>146</v>
      </c>
      <c r="B117" s="94" t="s">
        <v>272</v>
      </c>
      <c r="C117" s="96">
        <v>43795</v>
      </c>
      <c r="D117" s="96">
        <v>43797</v>
      </c>
      <c r="E117" s="94">
        <v>11200</v>
      </c>
      <c r="F117" s="94"/>
      <c r="G117" s="94" t="s">
        <v>173</v>
      </c>
      <c r="H117" s="94" t="s">
        <v>147</v>
      </c>
      <c r="I117" s="94">
        <v>5196581</v>
      </c>
    </row>
    <row r="118" spans="1:9" x14ac:dyDescent="0.25">
      <c r="A118" s="94" t="s">
        <v>146</v>
      </c>
      <c r="B118" s="94" t="s">
        <v>209</v>
      </c>
      <c r="C118" s="96">
        <v>43795</v>
      </c>
      <c r="D118" s="96">
        <v>43797</v>
      </c>
      <c r="E118" s="94">
        <v>800</v>
      </c>
      <c r="F118" s="94"/>
      <c r="G118" s="94" t="s">
        <v>149</v>
      </c>
      <c r="H118" s="94" t="s">
        <v>147</v>
      </c>
      <c r="I118" s="94">
        <v>18115.669999900001</v>
      </c>
    </row>
    <row r="119" spans="1:9" x14ac:dyDescent="0.25">
      <c r="A119" s="94" t="s">
        <v>146</v>
      </c>
      <c r="B119" s="94" t="s">
        <v>208</v>
      </c>
      <c r="C119" s="96">
        <v>43795</v>
      </c>
      <c r="D119" s="96">
        <v>43797</v>
      </c>
      <c r="E119" s="94">
        <v>700</v>
      </c>
      <c r="F119" s="94"/>
      <c r="G119" s="94" t="s">
        <v>150</v>
      </c>
      <c r="H119" s="94" t="s">
        <v>147</v>
      </c>
      <c r="I119" s="94">
        <v>29829.62</v>
      </c>
    </row>
    <row r="120" spans="1:9" x14ac:dyDescent="0.25">
      <c r="A120" s="94" t="s">
        <v>146</v>
      </c>
      <c r="B120" s="94" t="s">
        <v>180</v>
      </c>
      <c r="C120" s="96">
        <v>43795</v>
      </c>
      <c r="D120" s="96">
        <v>43797</v>
      </c>
      <c r="E120" s="94">
        <v>28500</v>
      </c>
      <c r="F120" s="94"/>
      <c r="G120" s="94" t="s">
        <v>182</v>
      </c>
      <c r="H120" s="94" t="s">
        <v>147</v>
      </c>
      <c r="I120" s="94">
        <v>111364.79</v>
      </c>
    </row>
    <row r="121" spans="1:9" x14ac:dyDescent="0.25">
      <c r="A121" s="94" t="s">
        <v>146</v>
      </c>
      <c r="B121" s="94" t="s">
        <v>191</v>
      </c>
      <c r="C121" s="96">
        <v>43795</v>
      </c>
      <c r="D121" s="96">
        <v>43797</v>
      </c>
      <c r="E121" s="94">
        <v>52300</v>
      </c>
      <c r="F121" s="94"/>
      <c r="G121" s="94" t="s">
        <v>174</v>
      </c>
      <c r="H121" s="94" t="s">
        <v>147</v>
      </c>
      <c r="I121" s="94">
        <v>171114.12</v>
      </c>
    </row>
    <row r="122" spans="1:9" x14ac:dyDescent="0.25">
      <c r="A122" s="94" t="s">
        <v>146</v>
      </c>
      <c r="B122" s="94" t="s">
        <v>104</v>
      </c>
      <c r="C122" s="96">
        <v>43795</v>
      </c>
      <c r="D122" s="96">
        <v>43797</v>
      </c>
      <c r="E122" s="94">
        <v>4600</v>
      </c>
      <c r="F122" s="94"/>
      <c r="G122" s="94" t="s">
        <v>230</v>
      </c>
      <c r="H122" s="94" t="s">
        <v>147</v>
      </c>
      <c r="I122" s="94">
        <v>112842.14</v>
      </c>
    </row>
    <row r="123" spans="1:9" x14ac:dyDescent="0.25">
      <c r="A123" s="94" t="s">
        <v>146</v>
      </c>
      <c r="B123" s="94" t="s">
        <v>211</v>
      </c>
      <c r="C123" s="96">
        <v>43795</v>
      </c>
      <c r="D123" s="96">
        <v>43797</v>
      </c>
      <c r="E123" s="94">
        <v>61500</v>
      </c>
      <c r="F123" s="94"/>
      <c r="G123" s="94" t="s">
        <v>182</v>
      </c>
      <c r="H123" s="94" t="s">
        <v>147</v>
      </c>
      <c r="I123" s="94">
        <v>222571.69</v>
      </c>
    </row>
    <row r="124" spans="1:9" x14ac:dyDescent="0.25">
      <c r="A124" s="94" t="s">
        <v>146</v>
      </c>
      <c r="B124" s="94" t="s">
        <v>250</v>
      </c>
      <c r="C124" s="96">
        <v>43795</v>
      </c>
      <c r="D124" s="96">
        <v>43797</v>
      </c>
      <c r="E124" s="94">
        <v>8800</v>
      </c>
      <c r="F124" s="94"/>
      <c r="G124" s="94" t="s">
        <v>173</v>
      </c>
      <c r="H124" s="94" t="s">
        <v>147</v>
      </c>
      <c r="I124" s="94">
        <v>4181257</v>
      </c>
    </row>
    <row r="125" spans="1:9" x14ac:dyDescent="0.25">
      <c r="A125" s="94" t="s">
        <v>146</v>
      </c>
      <c r="B125" s="94" t="s">
        <v>193</v>
      </c>
      <c r="C125" s="96">
        <v>43795</v>
      </c>
      <c r="D125" s="96">
        <v>43797</v>
      </c>
      <c r="E125" s="94">
        <v>800</v>
      </c>
      <c r="F125" s="94"/>
      <c r="G125" s="94" t="s">
        <v>173</v>
      </c>
      <c r="H125" s="94" t="s">
        <v>147</v>
      </c>
      <c r="I125" s="94">
        <v>5245501</v>
      </c>
    </row>
    <row r="126" spans="1:9" x14ac:dyDescent="0.25">
      <c r="A126" s="94" t="s">
        <v>146</v>
      </c>
      <c r="B126" s="94" t="s">
        <v>269</v>
      </c>
      <c r="C126" s="96">
        <v>43795</v>
      </c>
      <c r="D126" s="96">
        <v>43797</v>
      </c>
      <c r="E126" s="94">
        <v>200</v>
      </c>
      <c r="F126" s="94"/>
      <c r="G126" s="94" t="s">
        <v>150</v>
      </c>
      <c r="H126" s="94" t="s">
        <v>147</v>
      </c>
      <c r="I126" s="94">
        <v>14714.73</v>
      </c>
    </row>
    <row r="127" spans="1:9" x14ac:dyDescent="0.25">
      <c r="A127" s="94" t="s">
        <v>146</v>
      </c>
      <c r="B127" s="94" t="s">
        <v>105</v>
      </c>
      <c r="C127" s="96">
        <v>43795</v>
      </c>
      <c r="D127" s="96">
        <v>43797</v>
      </c>
      <c r="E127" s="94">
        <v>3000</v>
      </c>
      <c r="F127" s="94"/>
      <c r="G127" s="94" t="s">
        <v>230</v>
      </c>
      <c r="H127" s="94" t="s">
        <v>147</v>
      </c>
      <c r="I127" s="94">
        <v>148180.31</v>
      </c>
    </row>
    <row r="128" spans="1:9" x14ac:dyDescent="0.25">
      <c r="A128" s="94" t="s">
        <v>170</v>
      </c>
      <c r="B128" s="94" t="s">
        <v>264</v>
      </c>
      <c r="C128" s="96">
        <v>43795</v>
      </c>
      <c r="D128" s="96">
        <v>43795</v>
      </c>
      <c r="E128" s="94"/>
      <c r="F128" s="94"/>
      <c r="G128" s="94" t="s">
        <v>173</v>
      </c>
      <c r="H128" s="94" t="s">
        <v>171</v>
      </c>
      <c r="I128" s="94">
        <v>270000</v>
      </c>
    </row>
    <row r="129" spans="1:9" x14ac:dyDescent="0.25">
      <c r="A129" s="94" t="s">
        <v>170</v>
      </c>
      <c r="B129" s="94" t="s">
        <v>264</v>
      </c>
      <c r="C129" s="96">
        <v>43795</v>
      </c>
      <c r="D129" s="96">
        <v>43795</v>
      </c>
      <c r="E129" s="94"/>
      <c r="F129" s="94"/>
      <c r="G129" s="94" t="s">
        <v>173</v>
      </c>
      <c r="H129" s="94" t="s">
        <v>171</v>
      </c>
      <c r="I129" s="94">
        <v>568000</v>
      </c>
    </row>
    <row r="130" spans="1:9" x14ac:dyDescent="0.25">
      <c r="A130" s="94" t="s">
        <v>170</v>
      </c>
      <c r="B130" s="94" t="s">
        <v>264</v>
      </c>
      <c r="C130" s="96">
        <v>43795</v>
      </c>
      <c r="D130" s="96">
        <v>43795</v>
      </c>
      <c r="E130" s="94"/>
      <c r="F130" s="94"/>
      <c r="G130" s="94" t="s">
        <v>173</v>
      </c>
      <c r="H130" s="94" t="s">
        <v>171</v>
      </c>
      <c r="I130" s="94">
        <v>156000</v>
      </c>
    </row>
    <row r="131" spans="1:9" x14ac:dyDescent="0.25">
      <c r="A131" s="94" t="s">
        <v>146</v>
      </c>
      <c r="B131" s="94" t="s">
        <v>156</v>
      </c>
      <c r="C131" s="96">
        <v>43795</v>
      </c>
      <c r="D131" s="96">
        <v>43798</v>
      </c>
      <c r="E131" s="94">
        <v>490000</v>
      </c>
      <c r="F131" s="94"/>
      <c r="G131" s="94" t="s">
        <v>145</v>
      </c>
      <c r="H131" s="94" t="s">
        <v>147</v>
      </c>
      <c r="I131" s="94">
        <v>332416</v>
      </c>
    </row>
    <row r="132" spans="1:9" x14ac:dyDescent="0.25">
      <c r="A132" s="94" t="s">
        <v>146</v>
      </c>
      <c r="B132" s="94" t="s">
        <v>167</v>
      </c>
      <c r="C132" s="96">
        <v>43795</v>
      </c>
      <c r="D132" s="96">
        <v>43798</v>
      </c>
      <c r="E132" s="94">
        <v>33000</v>
      </c>
      <c r="F132" s="94"/>
      <c r="G132" s="94" t="s">
        <v>145</v>
      </c>
      <c r="H132" s="94" t="s">
        <v>147</v>
      </c>
      <c r="I132" s="94">
        <v>21202.83</v>
      </c>
    </row>
    <row r="133" spans="1:9" x14ac:dyDescent="0.25">
      <c r="A133" s="94" t="s">
        <v>146</v>
      </c>
      <c r="B133" s="94" t="s">
        <v>158</v>
      </c>
      <c r="C133" s="96">
        <v>43795</v>
      </c>
      <c r="D133" s="96">
        <v>43798</v>
      </c>
      <c r="E133" s="94">
        <v>120000</v>
      </c>
      <c r="F133" s="94"/>
      <c r="G133" s="94" t="s">
        <v>145</v>
      </c>
      <c r="H133" s="94" t="s">
        <v>147</v>
      </c>
      <c r="I133" s="94">
        <v>154166.39999999999</v>
      </c>
    </row>
    <row r="134" spans="1:9" x14ac:dyDescent="0.25">
      <c r="A134" s="94" t="s">
        <v>146</v>
      </c>
      <c r="B134" s="94" t="s">
        <v>119</v>
      </c>
      <c r="C134" s="96">
        <v>43795</v>
      </c>
      <c r="D134" s="96">
        <v>43798</v>
      </c>
      <c r="E134" s="94">
        <v>340000</v>
      </c>
      <c r="F134" s="94"/>
      <c r="G134" s="94" t="s">
        <v>145</v>
      </c>
      <c r="H134" s="94" t="s">
        <v>147</v>
      </c>
      <c r="I134" s="94">
        <v>35425.629999999997</v>
      </c>
    </row>
    <row r="135" spans="1:9" x14ac:dyDescent="0.25">
      <c r="A135" s="94" t="s">
        <v>146</v>
      </c>
      <c r="B135" s="94" t="s">
        <v>163</v>
      </c>
      <c r="C135" s="96">
        <v>43795</v>
      </c>
      <c r="D135" s="96">
        <v>43798</v>
      </c>
      <c r="E135" s="94">
        <v>75700000</v>
      </c>
      <c r="F135" s="94"/>
      <c r="G135" s="94" t="s">
        <v>145</v>
      </c>
      <c r="H135" s="94" t="s">
        <v>147</v>
      </c>
      <c r="I135" s="94">
        <v>693333.03</v>
      </c>
    </row>
    <row r="136" spans="1:9" x14ac:dyDescent="0.25">
      <c r="A136" s="94" t="s">
        <v>146</v>
      </c>
      <c r="B136" s="94" t="s">
        <v>157</v>
      </c>
      <c r="C136" s="96">
        <v>43795</v>
      </c>
      <c r="D136" s="96">
        <v>43798</v>
      </c>
      <c r="E136" s="94">
        <v>580000</v>
      </c>
      <c r="F136" s="94"/>
      <c r="G136" s="94" t="s">
        <v>145</v>
      </c>
      <c r="H136" s="94" t="s">
        <v>147</v>
      </c>
      <c r="I136" s="94">
        <v>638794.6</v>
      </c>
    </row>
    <row r="137" spans="1:9" x14ac:dyDescent="0.25">
      <c r="A137" s="94" t="s">
        <v>146</v>
      </c>
      <c r="B137" s="94" t="s">
        <v>153</v>
      </c>
      <c r="C137" s="96">
        <v>43795</v>
      </c>
      <c r="D137" s="96">
        <v>43798</v>
      </c>
      <c r="E137" s="94">
        <v>570000</v>
      </c>
      <c r="F137" s="94"/>
      <c r="G137" s="94" t="s">
        <v>145</v>
      </c>
      <c r="H137" s="94" t="s">
        <v>147</v>
      </c>
      <c r="I137" s="94">
        <v>429187.78</v>
      </c>
    </row>
    <row r="138" spans="1:9" x14ac:dyDescent="0.25">
      <c r="A138" s="94" t="s">
        <v>146</v>
      </c>
      <c r="B138" s="94" t="s">
        <v>169</v>
      </c>
      <c r="C138" s="96">
        <v>43795</v>
      </c>
      <c r="D138" s="96">
        <v>43798</v>
      </c>
      <c r="E138" s="94">
        <v>200000</v>
      </c>
      <c r="F138" s="94"/>
      <c r="G138" s="94" t="s">
        <v>145</v>
      </c>
      <c r="H138" s="94" t="s">
        <v>147</v>
      </c>
      <c r="I138" s="94">
        <v>146466.5</v>
      </c>
    </row>
    <row r="139" spans="1:9" x14ac:dyDescent="0.25">
      <c r="A139" s="94" t="s">
        <v>143</v>
      </c>
      <c r="B139" s="94" t="s">
        <v>213</v>
      </c>
      <c r="C139" s="96">
        <v>43798</v>
      </c>
      <c r="D139" s="96">
        <v>43832</v>
      </c>
      <c r="E139" s="94"/>
      <c r="F139" s="94"/>
      <c r="G139" s="94" t="s">
        <v>148</v>
      </c>
      <c r="H139" s="94" t="s">
        <v>144</v>
      </c>
      <c r="I139" s="94">
        <v>1000</v>
      </c>
    </row>
    <row r="140" spans="1:9" x14ac:dyDescent="0.25">
      <c r="A140" s="94" t="s">
        <v>170</v>
      </c>
      <c r="B140" s="94" t="s">
        <v>264</v>
      </c>
      <c r="C140" s="96">
        <v>43798</v>
      </c>
      <c r="D140" s="96">
        <v>43798</v>
      </c>
      <c r="E140" s="94"/>
      <c r="F140" s="94"/>
      <c r="G140" s="94" t="s">
        <v>173</v>
      </c>
      <c r="H140" s="94" t="s">
        <v>171</v>
      </c>
      <c r="I140" s="94">
        <v>467500</v>
      </c>
    </row>
    <row r="141" spans="1:9" x14ac:dyDescent="0.25">
      <c r="A141" s="94" t="s">
        <v>151</v>
      </c>
      <c r="B141" s="94" t="s">
        <v>302</v>
      </c>
      <c r="C141" s="96">
        <v>43798</v>
      </c>
      <c r="D141" s="96">
        <v>43798</v>
      </c>
      <c r="E141" s="94"/>
      <c r="F141" s="94"/>
      <c r="G141" s="94" t="s">
        <v>150</v>
      </c>
      <c r="H141" s="94" t="s">
        <v>147</v>
      </c>
      <c r="I141" s="94">
        <v>-12.09</v>
      </c>
    </row>
    <row r="142" spans="1:9" x14ac:dyDescent="0.25">
      <c r="A142" s="94" t="s">
        <v>151</v>
      </c>
      <c r="B142" s="94" t="s">
        <v>303</v>
      </c>
      <c r="C142" s="96">
        <v>43798</v>
      </c>
      <c r="D142" s="96">
        <v>43798</v>
      </c>
      <c r="E142" s="94"/>
      <c r="F142" s="94"/>
      <c r="G142" s="94" t="s">
        <v>173</v>
      </c>
      <c r="H142" s="94" t="s">
        <v>147</v>
      </c>
      <c r="I142" s="94">
        <v>-736</v>
      </c>
    </row>
    <row r="143" spans="1:9" x14ac:dyDescent="0.25">
      <c r="A143" s="94" t="s">
        <v>151</v>
      </c>
      <c r="B143" s="94" t="s">
        <v>226</v>
      </c>
      <c r="C143" s="96">
        <v>43798</v>
      </c>
      <c r="D143" s="96">
        <v>43798</v>
      </c>
      <c r="E143" s="94"/>
      <c r="F143" s="94"/>
      <c r="G143" s="94" t="s">
        <v>149</v>
      </c>
      <c r="H143" s="94" t="s">
        <v>147</v>
      </c>
      <c r="I143" s="94">
        <v>0.42</v>
      </c>
    </row>
    <row r="144" spans="1:9" x14ac:dyDescent="0.25">
      <c r="A144" s="94" t="s">
        <v>151</v>
      </c>
      <c r="B144" s="94" t="s">
        <v>67</v>
      </c>
      <c r="C144" s="96">
        <v>43798</v>
      </c>
      <c r="D144" s="96">
        <v>43798</v>
      </c>
      <c r="E144" s="94"/>
      <c r="F144" s="94"/>
      <c r="G144" s="94" t="s">
        <v>145</v>
      </c>
      <c r="H144" s="94" t="s">
        <v>152</v>
      </c>
      <c r="I144" s="94">
        <v>352.69</v>
      </c>
    </row>
    <row r="145" spans="1:9" x14ac:dyDescent="0.25">
      <c r="A145" s="83"/>
      <c r="B145" s="83"/>
      <c r="C145" s="84"/>
      <c r="D145" s="84"/>
      <c r="E145" s="83"/>
      <c r="F145" s="83"/>
      <c r="G145" s="83"/>
      <c r="H145" s="83"/>
      <c r="I145" s="83"/>
    </row>
    <row r="146" spans="1:9" x14ac:dyDescent="0.25">
      <c r="A146" s="83"/>
      <c r="B146" s="83"/>
      <c r="C146" s="84"/>
      <c r="D146" s="84"/>
      <c r="E146" s="83"/>
      <c r="F146" s="83"/>
      <c r="G146" s="83"/>
      <c r="H146" s="83"/>
      <c r="I146" s="83"/>
    </row>
    <row r="147" spans="1:9" x14ac:dyDescent="0.25">
      <c r="A147" s="80"/>
      <c r="B147" s="80"/>
      <c r="C147" s="81"/>
      <c r="D147" s="81"/>
      <c r="E147" s="80"/>
      <c r="F147" s="80"/>
      <c r="G147" s="80"/>
      <c r="H147" s="80"/>
      <c r="I147" s="80"/>
    </row>
    <row r="148" spans="1:9" x14ac:dyDescent="0.25">
      <c r="A148" s="80"/>
      <c r="B148" s="80"/>
      <c r="C148" s="81"/>
      <c r="D148" s="81"/>
      <c r="E148" s="80"/>
      <c r="F148" s="80"/>
      <c r="G148" s="80"/>
      <c r="H148" s="80"/>
      <c r="I148" s="80"/>
    </row>
    <row r="149" spans="1:9" x14ac:dyDescent="0.25">
      <c r="A149" s="80"/>
      <c r="B149" s="80"/>
      <c r="C149" s="81"/>
      <c r="D149" s="81"/>
      <c r="E149" s="80"/>
      <c r="F149" s="80"/>
      <c r="G149" s="80"/>
      <c r="H149" s="80"/>
      <c r="I149" s="80"/>
    </row>
    <row r="150" spans="1:9" x14ac:dyDescent="0.25">
      <c r="A150" s="80"/>
      <c r="B150" s="80"/>
      <c r="C150" s="81"/>
      <c r="D150" s="81"/>
      <c r="E150" s="80"/>
      <c r="F150" s="80"/>
      <c r="G150" s="80"/>
      <c r="H150" s="80"/>
      <c r="I150" s="80"/>
    </row>
    <row r="151" spans="1:9" x14ac:dyDescent="0.25">
      <c r="A151" s="80"/>
      <c r="B151" s="80"/>
      <c r="C151" s="81"/>
      <c r="D151" s="81"/>
      <c r="E151" s="80"/>
      <c r="F151" s="80"/>
      <c r="G151" s="80"/>
      <c r="H151" s="80"/>
      <c r="I151" s="80"/>
    </row>
    <row r="152" spans="1:9" x14ac:dyDescent="0.25">
      <c r="A152" s="80"/>
      <c r="B152" s="80"/>
      <c r="C152" s="81"/>
      <c r="D152" s="81"/>
      <c r="E152" s="80"/>
      <c r="F152" s="80"/>
      <c r="G152" s="80"/>
      <c r="H152" s="80"/>
      <c r="I152" s="80"/>
    </row>
    <row r="153" spans="1:9" x14ac:dyDescent="0.25">
      <c r="A153" s="80"/>
      <c r="B153" s="80"/>
      <c r="C153" s="81"/>
      <c r="D153" s="81"/>
      <c r="E153" s="80"/>
      <c r="F153" s="80"/>
      <c r="G153" s="80"/>
      <c r="H153" s="80"/>
      <c r="I153" s="80"/>
    </row>
    <row r="154" spans="1:9" x14ac:dyDescent="0.25">
      <c r="A154" s="80"/>
      <c r="B154" s="80"/>
      <c r="C154" s="81"/>
      <c r="D154" s="81"/>
      <c r="E154" s="80"/>
      <c r="F154" s="80"/>
      <c r="G154" s="80"/>
      <c r="H154" s="80"/>
      <c r="I154" s="80"/>
    </row>
    <row r="155" spans="1:9" x14ac:dyDescent="0.25">
      <c r="A155" s="80"/>
      <c r="B155" s="80"/>
      <c r="C155" s="81"/>
      <c r="D155" s="81"/>
      <c r="E155" s="80"/>
      <c r="F155" s="80"/>
      <c r="G155" s="80"/>
      <c r="H155" s="80"/>
      <c r="I155" s="80"/>
    </row>
    <row r="156" spans="1:9" x14ac:dyDescent="0.25">
      <c r="A156" s="80"/>
      <c r="B156" s="80"/>
      <c r="C156" s="81"/>
      <c r="D156" s="81"/>
      <c r="E156" s="80"/>
      <c r="F156" s="80"/>
      <c r="G156" s="80"/>
      <c r="H156" s="80"/>
      <c r="I156" s="80"/>
    </row>
    <row r="157" spans="1:9" x14ac:dyDescent="0.25">
      <c r="A157" s="80"/>
      <c r="B157" s="80"/>
      <c r="C157" s="81"/>
      <c r="D157" s="81"/>
      <c r="E157" s="80"/>
      <c r="F157" s="80"/>
      <c r="G157" s="80"/>
      <c r="H157" s="80"/>
      <c r="I157" s="80"/>
    </row>
    <row r="158" spans="1:9" x14ac:dyDescent="0.25">
      <c r="A158" s="80"/>
      <c r="B158" s="80"/>
      <c r="C158" s="81"/>
      <c r="D158" s="81"/>
      <c r="E158" s="80"/>
      <c r="F158" s="80"/>
      <c r="G158" s="80"/>
      <c r="H158" s="80"/>
      <c r="I158" s="80"/>
    </row>
    <row r="159" spans="1:9" x14ac:dyDescent="0.25">
      <c r="A159" s="80"/>
      <c r="B159" s="80"/>
      <c r="C159" s="81"/>
      <c r="D159" s="81"/>
      <c r="E159" s="80"/>
      <c r="F159" s="80"/>
      <c r="G159" s="80"/>
      <c r="H159" s="80"/>
      <c r="I159" s="80"/>
    </row>
    <row r="160" spans="1:9" x14ac:dyDescent="0.25">
      <c r="A160" s="80"/>
      <c r="B160" s="80"/>
      <c r="C160" s="81"/>
      <c r="D160" s="81"/>
      <c r="E160" s="80"/>
      <c r="F160" s="80"/>
      <c r="G160" s="80"/>
      <c r="H160" s="80"/>
      <c r="I160" s="80"/>
    </row>
    <row r="161" spans="1:9" x14ac:dyDescent="0.25">
      <c r="A161" s="80"/>
      <c r="B161" s="80"/>
      <c r="C161" s="81"/>
      <c r="D161" s="81"/>
      <c r="E161" s="80"/>
      <c r="F161" s="80"/>
      <c r="G161" s="80"/>
      <c r="H161" s="80"/>
      <c r="I161" s="80"/>
    </row>
    <row r="162" spans="1:9" x14ac:dyDescent="0.25">
      <c r="A162" s="80"/>
      <c r="B162" s="80"/>
      <c r="C162" s="81"/>
      <c r="D162" s="81"/>
      <c r="E162" s="80"/>
      <c r="F162" s="80"/>
      <c r="G162" s="80"/>
      <c r="H162" s="80"/>
      <c r="I162" s="80"/>
    </row>
    <row r="163" spans="1:9" x14ac:dyDescent="0.25">
      <c r="A163" s="80"/>
      <c r="B163" s="80"/>
      <c r="C163" s="81"/>
      <c r="D163" s="81"/>
      <c r="E163" s="80"/>
      <c r="F163" s="80"/>
      <c r="G163" s="80"/>
      <c r="H163" s="80"/>
      <c r="I163" s="80"/>
    </row>
    <row r="164" spans="1:9" x14ac:dyDescent="0.25">
      <c r="A164" s="80"/>
      <c r="B164" s="80"/>
      <c r="C164" s="81"/>
      <c r="D164" s="81"/>
      <c r="E164" s="80"/>
      <c r="F164" s="80"/>
      <c r="G164" s="80"/>
      <c r="H164" s="80"/>
      <c r="I164" s="80"/>
    </row>
    <row r="165" spans="1:9" x14ac:dyDescent="0.25">
      <c r="A165" s="80"/>
      <c r="B165" s="80"/>
      <c r="C165" s="81"/>
      <c r="D165" s="81"/>
      <c r="E165" s="80"/>
      <c r="F165" s="80"/>
      <c r="G165" s="80"/>
      <c r="H165" s="80"/>
      <c r="I165" s="80"/>
    </row>
    <row r="166" spans="1:9" x14ac:dyDescent="0.25">
      <c r="A166" s="80"/>
      <c r="B166" s="80"/>
      <c r="C166" s="81"/>
      <c r="D166" s="81"/>
      <c r="E166" s="80"/>
      <c r="F166" s="80"/>
      <c r="G166" s="80"/>
      <c r="H166" s="80"/>
      <c r="I166" s="80"/>
    </row>
    <row r="167" spans="1:9" x14ac:dyDescent="0.25">
      <c r="A167" s="80"/>
      <c r="B167" s="80"/>
      <c r="C167" s="81"/>
      <c r="D167" s="81"/>
      <c r="E167" s="80"/>
      <c r="F167" s="80"/>
      <c r="G167" s="80"/>
      <c r="H167" s="80"/>
      <c r="I167" s="80"/>
    </row>
    <row r="168" spans="1:9" x14ac:dyDescent="0.25">
      <c r="A168" s="80"/>
      <c r="B168" s="80"/>
      <c r="C168" s="81"/>
      <c r="D168" s="81"/>
      <c r="E168" s="80"/>
      <c r="F168" s="80"/>
      <c r="G168" s="80"/>
      <c r="H168" s="80"/>
      <c r="I168" s="80"/>
    </row>
    <row r="169" spans="1:9" x14ac:dyDescent="0.25">
      <c r="A169" s="80"/>
      <c r="B169" s="80"/>
      <c r="C169" s="81"/>
      <c r="D169" s="81"/>
      <c r="E169" s="80"/>
      <c r="F169" s="80"/>
      <c r="G169" s="80"/>
      <c r="H169" s="80"/>
      <c r="I169" s="80"/>
    </row>
    <row r="170" spans="1:9" x14ac:dyDescent="0.25">
      <c r="A170" s="80"/>
      <c r="B170" s="80"/>
      <c r="C170" s="81"/>
      <c r="D170" s="81"/>
      <c r="E170" s="80"/>
      <c r="F170" s="80"/>
      <c r="G170" s="80"/>
      <c r="H170" s="80"/>
      <c r="I170" s="80"/>
    </row>
    <row r="171" spans="1:9" x14ac:dyDescent="0.25">
      <c r="A171" s="80"/>
      <c r="B171" s="80"/>
      <c r="C171" s="81"/>
      <c r="D171" s="81"/>
      <c r="E171" s="80"/>
      <c r="F171" s="80"/>
      <c r="G171" s="80"/>
      <c r="H171" s="80"/>
      <c r="I171" s="80"/>
    </row>
    <row r="172" spans="1:9" x14ac:dyDescent="0.25">
      <c r="A172" s="80"/>
      <c r="B172" s="80"/>
      <c r="C172" s="81"/>
      <c r="D172" s="81"/>
      <c r="E172" s="80"/>
      <c r="F172" s="80"/>
      <c r="G172" s="80"/>
      <c r="H172" s="80"/>
      <c r="I172" s="80"/>
    </row>
    <row r="173" spans="1:9" x14ac:dyDescent="0.25">
      <c r="A173" s="80"/>
      <c r="B173" s="80"/>
      <c r="C173" s="81"/>
      <c r="D173" s="81"/>
      <c r="E173" s="80"/>
      <c r="F173" s="80"/>
      <c r="G173" s="80"/>
      <c r="H173" s="80"/>
      <c r="I173" s="80"/>
    </row>
    <row r="174" spans="1:9" x14ac:dyDescent="0.25">
      <c r="A174" s="80"/>
      <c r="B174" s="80"/>
      <c r="C174" s="81"/>
      <c r="D174" s="81"/>
      <c r="E174" s="80"/>
      <c r="F174" s="80"/>
      <c r="G174" s="80"/>
      <c r="H174" s="80"/>
      <c r="I174" s="80"/>
    </row>
    <row r="175" spans="1:9" x14ac:dyDescent="0.25">
      <c r="A175" s="80"/>
      <c r="B175" s="80"/>
      <c r="C175" s="81"/>
      <c r="D175" s="81"/>
      <c r="E175" s="80"/>
      <c r="F175" s="80"/>
      <c r="G175" s="80"/>
      <c r="H175" s="80"/>
      <c r="I175" s="80"/>
    </row>
    <row r="176" spans="1:9" x14ac:dyDescent="0.25">
      <c r="A176" s="80"/>
      <c r="B176" s="80"/>
      <c r="C176" s="81"/>
      <c r="D176" s="81"/>
      <c r="E176" s="80"/>
      <c r="F176" s="80"/>
      <c r="G176" s="80"/>
      <c r="H176" s="80"/>
      <c r="I176" s="80"/>
    </row>
    <row r="177" spans="1:9" x14ac:dyDescent="0.25">
      <c r="A177" s="80"/>
      <c r="B177" s="80"/>
      <c r="C177" s="81"/>
      <c r="D177" s="81"/>
      <c r="E177" s="80"/>
      <c r="F177" s="80"/>
      <c r="G177" s="80"/>
      <c r="H177" s="80"/>
      <c r="I177" s="80"/>
    </row>
    <row r="178" spans="1:9" x14ac:dyDescent="0.25">
      <c r="A178" s="80"/>
      <c r="B178" s="80"/>
      <c r="C178" s="81"/>
      <c r="D178" s="81"/>
      <c r="E178" s="80"/>
      <c r="F178" s="80"/>
      <c r="G178" s="80"/>
      <c r="H178" s="80"/>
      <c r="I178" s="80"/>
    </row>
    <row r="179" spans="1:9" x14ac:dyDescent="0.25">
      <c r="A179" s="80"/>
      <c r="B179" s="80"/>
      <c r="C179" s="81"/>
      <c r="D179" s="81"/>
      <c r="E179" s="80"/>
      <c r="F179" s="80"/>
      <c r="G179" s="80"/>
      <c r="H179" s="80"/>
      <c r="I179" s="80"/>
    </row>
    <row r="180" spans="1:9" x14ac:dyDescent="0.25">
      <c r="A180" s="80"/>
      <c r="B180" s="80"/>
      <c r="C180" s="81"/>
      <c r="D180" s="81"/>
      <c r="E180" s="80"/>
      <c r="F180" s="80"/>
      <c r="G180" s="80"/>
      <c r="H180" s="80"/>
      <c r="I180" s="80"/>
    </row>
    <row r="181" spans="1:9" x14ac:dyDescent="0.25">
      <c r="A181" s="80"/>
      <c r="B181" s="80"/>
      <c r="C181" s="81"/>
      <c r="D181" s="81"/>
      <c r="E181" s="80"/>
      <c r="F181" s="80"/>
      <c r="G181" s="80"/>
      <c r="H181" s="80"/>
      <c r="I181" s="80"/>
    </row>
    <row r="182" spans="1:9" x14ac:dyDescent="0.25">
      <c r="A182" s="80"/>
      <c r="B182" s="80"/>
      <c r="C182" s="81"/>
      <c r="D182" s="81"/>
      <c r="E182" s="80"/>
      <c r="F182" s="80"/>
      <c r="G182" s="80"/>
      <c r="H182" s="80"/>
      <c r="I182" s="80"/>
    </row>
    <row r="183" spans="1:9" x14ac:dyDescent="0.25">
      <c r="A183" s="80"/>
      <c r="B183" s="80"/>
      <c r="C183" s="81"/>
      <c r="D183" s="81"/>
      <c r="E183" s="80"/>
      <c r="F183" s="80"/>
      <c r="G183" s="80"/>
      <c r="H183" s="80"/>
      <c r="I183" s="80"/>
    </row>
    <row r="184" spans="1:9" x14ac:dyDescent="0.25">
      <c r="A184" s="80"/>
      <c r="B184" s="80"/>
      <c r="C184" s="81"/>
      <c r="D184" s="81"/>
      <c r="E184" s="80"/>
      <c r="F184" s="80"/>
      <c r="G184" s="80"/>
      <c r="H184" s="80"/>
      <c r="I184" s="80"/>
    </row>
    <row r="185" spans="1:9" x14ac:dyDescent="0.25">
      <c r="A185" s="80"/>
      <c r="B185" s="80"/>
      <c r="C185" s="81"/>
      <c r="D185" s="81"/>
      <c r="E185" s="80"/>
      <c r="F185" s="80"/>
      <c r="G185" s="80"/>
      <c r="H185" s="80"/>
      <c r="I185" s="80"/>
    </row>
    <row r="186" spans="1:9" x14ac:dyDescent="0.25">
      <c r="A186" s="80"/>
      <c r="B186" s="80"/>
      <c r="C186" s="81"/>
      <c r="D186" s="81"/>
      <c r="E186" s="80"/>
      <c r="F186" s="80"/>
      <c r="G186" s="80"/>
      <c r="H186" s="80"/>
      <c r="I186" s="80"/>
    </row>
    <row r="187" spans="1:9" x14ac:dyDescent="0.25">
      <c r="A187" s="80"/>
      <c r="B187" s="80"/>
      <c r="C187" s="81"/>
      <c r="D187" s="81"/>
      <c r="E187" s="80"/>
      <c r="F187" s="80"/>
      <c r="G187" s="80"/>
      <c r="H187" s="80"/>
      <c r="I187" s="80"/>
    </row>
    <row r="188" spans="1:9" x14ac:dyDescent="0.25">
      <c r="A188" s="80"/>
      <c r="B188" s="80"/>
      <c r="C188" s="81"/>
      <c r="D188" s="81"/>
      <c r="E188" s="80"/>
      <c r="F188" s="80"/>
      <c r="G188" s="80"/>
      <c r="H188" s="80"/>
      <c r="I188" s="80"/>
    </row>
    <row r="189" spans="1:9" x14ac:dyDescent="0.25">
      <c r="A189" s="80"/>
      <c r="B189" s="80"/>
      <c r="C189" s="81"/>
      <c r="D189" s="81"/>
      <c r="E189" s="80"/>
      <c r="F189" s="80"/>
      <c r="G189" s="80"/>
      <c r="H189" s="80"/>
      <c r="I189" s="80"/>
    </row>
    <row r="190" spans="1:9" x14ac:dyDescent="0.25">
      <c r="A190" s="80"/>
      <c r="B190" s="80"/>
      <c r="C190" s="81"/>
      <c r="D190" s="81"/>
      <c r="E190" s="80"/>
      <c r="F190" s="80"/>
      <c r="G190" s="80"/>
      <c r="H190" s="80"/>
      <c r="I190" s="80"/>
    </row>
    <row r="191" spans="1:9" x14ac:dyDescent="0.25">
      <c r="A191" s="80"/>
      <c r="B191" s="80"/>
      <c r="C191" s="81"/>
      <c r="D191" s="81"/>
      <c r="E191" s="80"/>
      <c r="F191" s="80"/>
      <c r="G191" s="80"/>
      <c r="H191" s="80"/>
      <c r="I191" s="80"/>
    </row>
    <row r="192" spans="1:9" x14ac:dyDescent="0.25">
      <c r="A192" s="80"/>
      <c r="B192" s="80"/>
      <c r="C192" s="81"/>
      <c r="D192" s="81"/>
      <c r="E192" s="80"/>
      <c r="F192" s="80"/>
      <c r="G192" s="80"/>
      <c r="H192" s="80"/>
      <c r="I192" s="80"/>
    </row>
    <row r="193" spans="1:9" x14ac:dyDescent="0.25">
      <c r="A193" s="80"/>
      <c r="B193" s="80"/>
      <c r="C193" s="81"/>
      <c r="D193" s="81"/>
      <c r="E193" s="80"/>
      <c r="F193" s="80"/>
      <c r="G193" s="80"/>
      <c r="H193" s="80"/>
      <c r="I193" s="80"/>
    </row>
    <row r="194" spans="1:9" x14ac:dyDescent="0.25">
      <c r="A194" s="80"/>
      <c r="B194" s="80"/>
      <c r="C194" s="81"/>
      <c r="D194" s="81"/>
      <c r="E194" s="80"/>
      <c r="F194" s="80"/>
      <c r="G194" s="80"/>
      <c r="H194" s="80"/>
      <c r="I194" s="80"/>
    </row>
    <row r="195" spans="1:9" x14ac:dyDescent="0.25">
      <c r="A195" s="80"/>
      <c r="B195" s="80"/>
      <c r="C195" s="81"/>
      <c r="D195" s="81"/>
      <c r="E195" s="80"/>
      <c r="F195" s="80"/>
      <c r="G195" s="80"/>
      <c r="H195" s="80"/>
      <c r="I195" s="80"/>
    </row>
    <row r="196" spans="1:9" x14ac:dyDescent="0.25">
      <c r="A196" s="80"/>
      <c r="B196" s="80"/>
      <c r="C196" s="81"/>
      <c r="D196" s="81"/>
      <c r="E196" s="80"/>
      <c r="F196" s="80"/>
      <c r="G196" s="80"/>
      <c r="H196" s="80"/>
      <c r="I196" s="80"/>
    </row>
    <row r="197" spans="1:9" x14ac:dyDescent="0.25">
      <c r="A197" s="80"/>
      <c r="B197" s="80"/>
      <c r="C197" s="81"/>
      <c r="D197" s="81"/>
      <c r="E197" s="80"/>
      <c r="F197" s="80"/>
      <c r="G197" s="80"/>
      <c r="H197" s="80"/>
      <c r="I197" s="80"/>
    </row>
    <row r="198" spans="1:9" x14ac:dyDescent="0.25">
      <c r="A198" s="80"/>
      <c r="B198" s="80"/>
      <c r="C198" s="81"/>
      <c r="D198" s="81"/>
      <c r="E198" s="80"/>
      <c r="F198" s="80"/>
      <c r="G198" s="80"/>
      <c r="H198" s="80"/>
      <c r="I198" s="80"/>
    </row>
    <row r="199" spans="1:9" x14ac:dyDescent="0.25">
      <c r="A199" s="80"/>
      <c r="B199" s="80"/>
      <c r="C199" s="81"/>
      <c r="D199" s="81"/>
      <c r="E199" s="80"/>
      <c r="F199" s="80"/>
      <c r="G199" s="80"/>
      <c r="H199" s="80"/>
      <c r="I199" s="80"/>
    </row>
    <row r="200" spans="1:9" x14ac:dyDescent="0.25">
      <c r="A200" s="80"/>
      <c r="B200" s="80"/>
      <c r="C200" s="81"/>
      <c r="D200" s="81"/>
      <c r="E200" s="80"/>
      <c r="F200" s="80"/>
      <c r="G200" s="80"/>
      <c r="H200" s="80"/>
      <c r="I200" s="80"/>
    </row>
    <row r="201" spans="1:9" x14ac:dyDescent="0.25">
      <c r="A201" s="80"/>
      <c r="B201" s="80"/>
      <c r="C201" s="81"/>
      <c r="D201" s="81"/>
      <c r="E201" s="80"/>
      <c r="F201" s="80"/>
      <c r="G201" s="80"/>
      <c r="H201" s="80"/>
      <c r="I201" s="80"/>
    </row>
    <row r="202" spans="1:9" x14ac:dyDescent="0.25">
      <c r="A202" s="80"/>
      <c r="B202" s="80"/>
      <c r="C202" s="81"/>
      <c r="D202" s="81"/>
      <c r="E202" s="80"/>
      <c r="F202" s="80"/>
      <c r="G202" s="80"/>
      <c r="H202" s="80"/>
      <c r="I202" s="80"/>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97EC-C72A-4568-B1E3-297F8EDC6D27}">
  <dimension ref="A1"/>
  <sheetViews>
    <sheetView workbookViewId="0"/>
  </sheetViews>
  <sheetFormatPr defaultRowHeight="15" x14ac:dyDescent="0.25"/>
  <cols>
    <col min="1" max="1" width="61" customWidth="1"/>
  </cols>
  <sheetData>
    <row r="1" spans="1:1" ht="102" customHeight="1" x14ac:dyDescent="0.25">
      <c r="A1" s="7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2019-12-18T21:03:55Z</dcterms:modified>
</cp:coreProperties>
</file>