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INLCTPF\"/>
    </mc:Choice>
  </mc:AlternateContent>
  <xr:revisionPtr revIDLastSave="0" documentId="13_ncr:1_{0F6F5350-9E81-4B8C-9758-AAD513310CF6}"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2" l="1"/>
  <c r="C17" i="2"/>
  <c r="F13" i="5" l="1"/>
  <c r="A1" i="5" l="1"/>
  <c r="B16" i="1" l="1"/>
  <c r="C16" i="1"/>
  <c r="D16" i="1"/>
  <c r="E16" i="1"/>
  <c r="F16" i="1"/>
  <c r="G16" i="1"/>
  <c r="H16" i="1"/>
  <c r="I16" i="1"/>
  <c r="B17" i="1"/>
  <c r="C17" i="1"/>
  <c r="D17" i="1"/>
  <c r="E17" i="1"/>
  <c r="F17" i="1"/>
  <c r="G17" i="1"/>
  <c r="H17" i="1"/>
  <c r="I17" i="1"/>
  <c r="E13" i="5" l="1"/>
  <c r="A1" i="2" l="1"/>
  <c r="B3" i="5" l="1"/>
  <c r="B3" i="2"/>
  <c r="D11" i="2" l="1"/>
  <c r="D14" i="2"/>
  <c r="D13" i="2"/>
  <c r="D10" i="2"/>
  <c r="D12" i="2" l="1"/>
  <c r="D9" i="2"/>
  <c r="D17" i="2" l="1"/>
</calcChain>
</file>

<file path=xl/sharedStrings.xml><?xml version="1.0" encoding="utf-8"?>
<sst xmlns="http://schemas.openxmlformats.org/spreadsheetml/2006/main" count="699" uniqueCount="299">
  <si>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</si>
  <si>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</si>
  <si>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</si>
  <si>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</si>
  <si>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</si>
  <si>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</si>
  <si>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</si>
  <si>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</si>
  <si>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</si>
  <si>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</si>
  <si>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</si>
  <si>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</si>
  <si>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</si>
  <si>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</si>
  <si>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</si>
  <si>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</si>
  <si>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</si>
  <si>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</si>
  <si>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</si>
  <si>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</si>
  <si>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</si>
  <si>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</si>
  <si>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</si>
  <si>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</si>
  <si>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</si>
  <si>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</si>
  <si>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</si>
  <si>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</si>
  <si>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</si>
  <si>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</si>
  <si>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</si>
  <si>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</si>
  <si>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</si>
  <si>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</si>
  <si>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</si>
  <si>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</si>
  <si>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Public School Teachers' Pension and Retirement Fund of Chicago</t>
  </si>
  <si>
    <t>Denali Advisors</t>
  </si>
  <si>
    <t>PORTFOLIO APPRAISAL</t>
  </si>
  <si>
    <t>Chicago Teachers Pension Fund - International</t>
  </si>
  <si>
    <t>Reporting Currency: US Dollar</t>
  </si>
  <si>
    <t>Local Currency</t>
  </si>
  <si>
    <t>Reporting Currency</t>
  </si>
  <si>
    <t>------------------------------------------------------</t>
  </si>
  <si>
    <t>------------------------</t>
  </si>
  <si>
    <t>Unit</t>
  </si>
  <si>
    <t>Market</t>
  </si>
  <si>
    <t>Pct.</t>
  </si>
  <si>
    <t>Quantity</t>
  </si>
  <si>
    <t>Security</t>
  </si>
  <si>
    <t>Cost</t>
  </si>
  <si>
    <t>Price</t>
  </si>
  <si>
    <t>Value</t>
  </si>
  <si>
    <t>Assets</t>
  </si>
  <si>
    <t>-------------</t>
  </si>
  <si>
    <t>--------------------</t>
  </si>
  <si>
    <t>--------</t>
  </si>
  <si>
    <t>----------------</t>
  </si>
  <si>
    <t>------</t>
  </si>
  <si>
    <t>US Dollar (FX = 1.0000)</t>
  </si>
  <si>
    <t>-----------------------</t>
  </si>
  <si>
    <t>COMMON STOCK</t>
  </si>
  <si>
    <t>------------</t>
  </si>
  <si>
    <t>Jardine Matheson Holdings</t>
  </si>
  <si>
    <t>Jardine Strategic Holdings</t>
  </si>
  <si>
    <t>----------------            ----------------  ----------------  ------  -----</t>
  </si>
  <si>
    <t>CASH AND EQUIVALENTS</t>
  </si>
  <si>
    <t>INTEREST INCOME</t>
  </si>
  <si>
    <t>US Dollar</t>
  </si>
  <si>
    <t>US Dollar Total</t>
  </si>
  <si>
    <t>-----------------------------</t>
  </si>
  <si>
    <t>CASH AND EQUIVALENTS - CAD</t>
  </si>
  <si>
    <t>--------------------------</t>
  </si>
  <si>
    <t>Dividend Accruals CAD</t>
  </si>
  <si>
    <t>COMMON STOCK - CAD</t>
  </si>
  <si>
    <t>------------------</t>
  </si>
  <si>
    <t>Great West Lifeco Inc</t>
  </si>
  <si>
    <t>Canadian Dollar Total</t>
  </si>
  <si>
    <t>-------------------------------</t>
  </si>
  <si>
    <t>COMMON STOCK - AUD</t>
  </si>
  <si>
    <t>Crown Resorts Ltd.</t>
  </si>
  <si>
    <t>Australian Dollar Total</t>
  </si>
  <si>
    <t>-------------------------</t>
  </si>
  <si>
    <t>COMMON STOCK - CHF</t>
  </si>
  <si>
    <t>Swiss Franc Total</t>
  </si>
  <si>
    <t>Danish Krone Total</t>
  </si>
  <si>
    <t>CASH AND EQUIVALENTS - EUR</t>
  </si>
  <si>
    <t>Tax Reclaim Receivables EUR</t>
  </si>
  <si>
    <t>COMMON STOCK - EUR</t>
  </si>
  <si>
    <t>CNP Assurances</t>
  </si>
  <si>
    <t>EDP Energias Portugal</t>
  </si>
  <si>
    <t>Gecina</t>
  </si>
  <si>
    <t>Heineken Holdings</t>
  </si>
  <si>
    <t>Euro Total</t>
  </si>
  <si>
    <t>----------------------------</t>
  </si>
  <si>
    <t>CASH AND EQUIVALENTS - GBP</t>
  </si>
  <si>
    <t>COMMON STOCK - GBP</t>
  </si>
  <si>
    <t>3I Group</t>
  </si>
  <si>
    <t>Barratt Developments</t>
  </si>
  <si>
    <t>Berkeley Group Holdings</t>
  </si>
  <si>
    <t>British Pounds Total</t>
  </si>
  <si>
    <t>------------------------------</t>
  </si>
  <si>
    <t>CASH AND EQUIVALENTS - HKD</t>
  </si>
  <si>
    <t>COMMON STOCK - HKD</t>
  </si>
  <si>
    <t>Swire Properties LTD</t>
  </si>
  <si>
    <t>Wheelock &amp; Co. Ltd.</t>
  </si>
  <si>
    <t>Hong Kong Dollar Total</t>
  </si>
  <si>
    <t>COMMON STOCK - ILS</t>
  </si>
  <si>
    <t>Israeli Shekel Total</t>
  </si>
  <si>
    <t>COMMON STOCK - JPY</t>
  </si>
  <si>
    <t>Alfresa Holdings Corp.</t>
  </si>
  <si>
    <t>IIDA Group Holdings Co.</t>
  </si>
  <si>
    <t>Tohoku Electric Power</t>
  </si>
  <si>
    <t>Japanese Yen Total</t>
  </si>
  <si>
    <t>Norwegian Krone Total</t>
  </si>
  <si>
    <t>--------------------------------</t>
  </si>
  <si>
    <t>COMMON STOCK - NZD</t>
  </si>
  <si>
    <t>New Zealand Dollar Total</t>
  </si>
  <si>
    <t>---------------------------</t>
  </si>
  <si>
    <t>CASH AND EQUIVALENTS - SEK</t>
  </si>
  <si>
    <t>Swedish Krone</t>
  </si>
  <si>
    <t>COMMON STOCK - SEK</t>
  </si>
  <si>
    <t>Swedish Krone Total</t>
  </si>
  <si>
    <t>COMMON STOCK - SGD</t>
  </si>
  <si>
    <t>Overseas Chinese Bank</t>
  </si>
  <si>
    <t>Wilmar International LTD</t>
  </si>
  <si>
    <t>Singaporean Dollar Total</t>
  </si>
  <si>
    <t>----------------  ------</t>
  </si>
  <si>
    <t>TOTAL PORTFOLIO</t>
  </si>
  <si>
    <t>TRANSACTION SUMMARY</t>
  </si>
  <si>
    <t>Tran</t>
  </si>
  <si>
    <t>Trade</t>
  </si>
  <si>
    <t>Settle</t>
  </si>
  <si>
    <t>Close</t>
  </si>
  <si>
    <t>S/D</t>
  </si>
  <si>
    <t>Code</t>
  </si>
  <si>
    <t>Date</t>
  </si>
  <si>
    <t>Meth.</t>
  </si>
  <si>
    <t>Type</t>
  </si>
  <si>
    <t>Symbol</t>
  </si>
  <si>
    <t>Amount</t>
  </si>
  <si>
    <t>----</t>
  </si>
  <si>
    <t>--------------</t>
  </si>
  <si>
    <t>-----</t>
  </si>
  <si>
    <t>dv</t>
  </si>
  <si>
    <t>divacc</t>
  </si>
  <si>
    <t>caus</t>
  </si>
  <si>
    <t>sl</t>
  </si>
  <si>
    <t>cash</t>
  </si>
  <si>
    <t>caca</t>
  </si>
  <si>
    <t>cagb</t>
  </si>
  <si>
    <t>caeu</t>
  </si>
  <si>
    <t>taxrec</t>
  </si>
  <si>
    <t>in</t>
  </si>
  <si>
    <t>caint</t>
  </si>
  <si>
    <t>Canadian Dollar</t>
  </si>
  <si>
    <t>Fund Reinvestment--Dividends CAD</t>
  </si>
  <si>
    <t>CASH AND EQUIVALENTS - AUD</t>
  </si>
  <si>
    <t>Australian Dollar</t>
  </si>
  <si>
    <t>Euro</t>
  </si>
  <si>
    <t xml:space="preserve">Arcelor Mittal         </t>
  </si>
  <si>
    <t>British Pounds</t>
  </si>
  <si>
    <t>Hong Kong Dollar</t>
  </si>
  <si>
    <t>CASH AND EQUIVALENTS - ILS</t>
  </si>
  <si>
    <t>Israeli Shekel</t>
  </si>
  <si>
    <t>CASH AND EQUIVALENTS - JPY</t>
  </si>
  <si>
    <t>Japanese Yen</t>
  </si>
  <si>
    <t>CASH AND EQUIVALENTS - NOK</t>
  </si>
  <si>
    <t>Norwegian Krone</t>
  </si>
  <si>
    <t>CASH AND EQUIVALENTS - NZD</t>
  </si>
  <si>
    <t>New Zealand Dollar</t>
  </si>
  <si>
    <t>CASH AND EQUIVALENTS - SGD</t>
  </si>
  <si>
    <t>Singaporean Dollar</t>
  </si>
  <si>
    <t>wd</t>
  </si>
  <si>
    <t>dvwash</t>
  </si>
  <si>
    <t>by</t>
  </si>
  <si>
    <t>cajp</t>
  </si>
  <si>
    <t>casg</t>
  </si>
  <si>
    <t>** no soft dollars this month</t>
  </si>
  <si>
    <t>CASH AND EQUIVALENTS - CHF</t>
  </si>
  <si>
    <t>Swiss Franc</t>
  </si>
  <si>
    <t>Denali Account - INLCTPF</t>
  </si>
  <si>
    <t>Tax Reclaim Receivables CAD</t>
  </si>
  <si>
    <t>Scentre Group</t>
  </si>
  <si>
    <t>Mitsubishi Tanabe Pharma Corp.</t>
  </si>
  <si>
    <t>caau</t>
  </si>
  <si>
    <t>Tax Reclaim Receivables AUD</t>
  </si>
  <si>
    <t>Tax Reclaim Receivables CHF</t>
  </si>
  <si>
    <t>Raiffeisen Bank International</t>
  </si>
  <si>
    <t>Marubeni</t>
  </si>
  <si>
    <t>Metro Inc.</t>
  </si>
  <si>
    <t>CASH AND EQUIVALENTS - DKK</t>
  </si>
  <si>
    <t>Tax Reclaim Receivables DKK</t>
  </si>
  <si>
    <t>Tax Reclaim Receivables NOK</t>
  </si>
  <si>
    <t>Singapore Telecommunications</t>
  </si>
  <si>
    <t>cail</t>
  </si>
  <si>
    <t>Danish Krone</t>
  </si>
  <si>
    <t>Toyota Industries</t>
  </si>
  <si>
    <t>Compustat</t>
  </si>
  <si>
    <t xml:space="preserve">Standard &amp; Poor's </t>
  </si>
  <si>
    <t>Westminster</t>
  </si>
  <si>
    <t>Bloomberg</t>
  </si>
  <si>
    <t>Westminster/Loop Sec./CastleOak Sec./Fig Group/North South</t>
  </si>
  <si>
    <t>Research Insight/Back Data</t>
  </si>
  <si>
    <t>CUSIP Data</t>
  </si>
  <si>
    <t>Market Data</t>
  </si>
  <si>
    <t>Israel Chemicals</t>
  </si>
  <si>
    <t>Central Japan Railway</t>
  </si>
  <si>
    <t>Kansai Electric Power</t>
  </si>
  <si>
    <t>*account inception 11/16/2017</t>
  </si>
  <si>
    <t>Hard Dollar Cost</t>
  </si>
  <si>
    <t>Nestle SA</t>
  </si>
  <si>
    <t>RTL Group</t>
  </si>
  <si>
    <t>Royal Dutch Shell</t>
  </si>
  <si>
    <t>Obayashi</t>
  </si>
  <si>
    <t>Telstra Corp Ltd</t>
  </si>
  <si>
    <t>Denali urges clients to compare the Firm's reports with the account statements they receive from the custodian. If you are not receiving statements directly from the custodian please notify Denali directly at Anne@DenaliAdvisors.com, immediately.</t>
  </si>
  <si>
    <t>Husky Energy Inc</t>
  </si>
  <si>
    <t>Ashtead Group PLC</t>
  </si>
  <si>
    <t>canz</t>
  </si>
  <si>
    <t>Britvic PLC</t>
  </si>
  <si>
    <t>Mitsubishi Chemical Holdings</t>
  </si>
  <si>
    <t>Aroundtown SA</t>
  </si>
  <si>
    <t>Carnival PLC</t>
  </si>
  <si>
    <t>Aisin Seiki</t>
  </si>
  <si>
    <t>Tax Reclaim Receivables</t>
  </si>
  <si>
    <t>CI Financial Corp</t>
  </si>
  <si>
    <t>AIB Group Plc</t>
  </si>
  <si>
    <t>Exor NV</t>
  </si>
  <si>
    <t>NATIXIS</t>
  </si>
  <si>
    <t>Orix Corp</t>
  </si>
  <si>
    <t>L E Lundbergforetagen AB</t>
  </si>
  <si>
    <t>INTEREST INCOME-GBP</t>
  </si>
  <si>
    <t>Dividend Accruals EUR</t>
  </si>
  <si>
    <t>Fund Reinvestment--Dividends EUR</t>
  </si>
  <si>
    <t>Persimmon</t>
  </si>
  <si>
    <t>WPP Plc</t>
  </si>
  <si>
    <t>Itochu</t>
  </si>
  <si>
    <t>================  ======</t>
  </si>
  <si>
    <t>cach</t>
  </si>
  <si>
    <t>cahk</t>
  </si>
  <si>
    <t>Fox</t>
  </si>
  <si>
    <t>Goldman</t>
  </si>
  <si>
    <t>Erste Group Bank</t>
  </si>
  <si>
    <t>Faurecia SA</t>
  </si>
  <si>
    <t>Mediobanca di Credito</t>
  </si>
  <si>
    <t>Dividend Accruals GBP</t>
  </si>
  <si>
    <t>Fund Reinvestment--Dividends HKD</t>
  </si>
  <si>
    <t>Fund Reinvestment--Dividends ILS</t>
  </si>
  <si>
    <t>Fund Reinvestment--Dividends NZD</t>
  </si>
  <si>
    <t>Ryman Healthcare</t>
  </si>
  <si>
    <t>BTIG</t>
  </si>
  <si>
    <t>Power Financial Corp</t>
  </si>
  <si>
    <t>Sonic Healthcare LTD</t>
  </si>
  <si>
    <t>Atos SE</t>
  </si>
  <si>
    <t>Biomerieux SA</t>
  </si>
  <si>
    <t>Fund Reinvestment--Dividends GBP</t>
  </si>
  <si>
    <t>Kajima</t>
  </si>
  <si>
    <t>Dividend Accruals SGD</t>
  </si>
  <si>
    <t>Fund Reinvestment--Dividends SGD</t>
  </si>
  <si>
    <t>Fortescue Metal Group Ltd</t>
  </si>
  <si>
    <t>COMMON STOCK - DKK</t>
  </si>
  <si>
    <t xml:space="preserve">H Lundbeck </t>
  </si>
  <si>
    <t>Fund Reinvestment--Dividends JPY</t>
  </si>
  <si>
    <t>Mitsui</t>
  </si>
  <si>
    <t>Tokyo Electric Power Holdings</t>
  </si>
  <si>
    <t>Teck Resources LTD</t>
  </si>
  <si>
    <t>case</t>
  </si>
  <si>
    <t>Capis</t>
  </si>
  <si>
    <t>Loop</t>
  </si>
  <si>
    <t>Instinet</t>
  </si>
  <si>
    <t>HongKong Land Holdings</t>
  </si>
  <si>
    <t>Dividend Accruals</t>
  </si>
  <si>
    <t>Canadian Dollar (FX = 1.3288)</t>
  </si>
  <si>
    <t>Australian Dollar (FX = 0.6737)</t>
  </si>
  <si>
    <t>Dividend Accruals AUD</t>
  </si>
  <si>
    <t>Fund Reinvestment--Dividends AUD</t>
  </si>
  <si>
    <t>Swiss Franc (FX = 0.9894)</t>
  </si>
  <si>
    <t>Danish Krone (FX = 6.7706)</t>
  </si>
  <si>
    <t>Euro (FX = 1.1012)</t>
  </si>
  <si>
    <t>Peugeot</t>
  </si>
  <si>
    <t>British Pounds (FX = 1.2178)</t>
  </si>
  <si>
    <t>Legal &amp; General Group</t>
  </si>
  <si>
    <t>Hong Kong Dollar (FX = 7.8353)</t>
  </si>
  <si>
    <t>Dividend Accruals HKD</t>
  </si>
  <si>
    <t>Israeli Shekel (FX = 3.5307)</t>
  </si>
  <si>
    <t>Japanese Yen (FX = 106.1450)</t>
  </si>
  <si>
    <t>Toyota Tsusho</t>
  </si>
  <si>
    <t>Norwegian Krone (FX = 9.1062)</t>
  </si>
  <si>
    <t>New Zealand Dollar (FX = 0.6306)</t>
  </si>
  <si>
    <t>Swedish Krone (FX = 9.8068)</t>
  </si>
  <si>
    <t>Singaporean Dollar (FX = 1.3872)</t>
  </si>
  <si>
    <t>From 08-01-19 To 08-30-19</t>
  </si>
  <si>
    <t>to</t>
  </si>
  <si>
    <t>awus</t>
  </si>
  <si>
    <t>client</t>
  </si>
  <si>
    <t>Royal Dutch Shell--USD dividend</t>
  </si>
  <si>
    <t>Carnival PLC-- USD Dividend</t>
  </si>
  <si>
    <t>INTEREST INCOME-CHF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</si>
</sst>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93">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165" fontId="6" fillId="0" borderId="13"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0" fontId="6" fillId="0" borderId="0" xfId="0" applyFont="1"/>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49" fontId="0" fillId="0" borderId="0" xfId="0" applyNumberFormat="1"/>
    <xf numFmtId="0" fontId="3" fillId="0" borderId="0" xfId="0" applyFont="1"/>
    <xf numFmtId="44" fontId="4" fillId="0" borderId="5" xfId="2" applyFont="1" applyFill="1" applyBorder="1"/>
    <xf numFmtId="44" fontId="4" fillId="0" borderId="0" xfId="2" applyFont="1" applyFill="1" applyBorder="1"/>
    <xf numFmtId="0" fontId="4" fillId="0" borderId="8" xfId="0" applyFont="1" applyFill="1" applyBorder="1"/>
    <xf numFmtId="0" fontId="4" fillId="0" borderId="0" xfId="0" applyFont="1" applyFill="1" applyBorder="1"/>
    <xf numFmtId="0" fontId="0" fillId="0" borderId="0" xfId="0"/>
    <xf numFmtId="49" fontId="0" fillId="0" borderId="0" xfId="0" applyNumberFormat="1"/>
    <xf numFmtId="0" fontId="0" fillId="0" borderId="0" xfId="0"/>
    <xf numFmtId="49"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49" fontId="0" fillId="0" borderId="0" xfId="0" applyNumberFormat="1"/>
    <xf numFmtId="0" fontId="0" fillId="0" borderId="0" xfId="0"/>
    <xf numFmtId="0" fontId="0" fillId="0" borderId="0" xfId="0"/>
    <xf numFmtId="49" fontId="0" fillId="0" borderId="0" xfId="0" applyNumberFormat="1"/>
    <xf numFmtId="0" fontId="0" fillId="0" borderId="0" xfId="0"/>
    <xf numFmtId="14"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E5" sqref="E5"/>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36</v>
      </c>
    </row>
    <row r="2" spans="1:9" x14ac:dyDescent="0.25">
      <c r="A2" s="2" t="s">
        <v>7</v>
      </c>
      <c r="B2" s="3">
        <v>43707</v>
      </c>
    </row>
    <row r="4" spans="1:9" x14ac:dyDescent="0.25">
      <c r="A4" s="1" t="s">
        <v>13</v>
      </c>
    </row>
    <row r="5" spans="1:9" x14ac:dyDescent="0.25">
      <c r="A5" s="2" t="s">
        <v>14</v>
      </c>
      <c r="B5" s="6">
        <v>20193968.960000001</v>
      </c>
    </row>
    <row r="6" spans="1:9" x14ac:dyDescent="0.25">
      <c r="A6" s="2" t="s">
        <v>12</v>
      </c>
      <c r="B6" s="6">
        <v>14500753.91</v>
      </c>
    </row>
    <row r="7" spans="1:9" x14ac:dyDescent="0.25">
      <c r="B7" s="6"/>
    </row>
    <row r="8" spans="1:9" x14ac:dyDescent="0.25">
      <c r="A8" s="2" t="s">
        <v>10</v>
      </c>
      <c r="B8" s="6">
        <v>0</v>
      </c>
    </row>
    <row r="9" spans="1:9" x14ac:dyDescent="0.25">
      <c r="A9" s="2" t="s">
        <v>11</v>
      </c>
      <c r="B9" s="6">
        <v>-5040511.45</v>
      </c>
      <c r="C9" s="3"/>
    </row>
    <row r="10" spans="1:9" x14ac:dyDescent="0.25">
      <c r="B10" s="3"/>
    </row>
    <row r="11" spans="1:9" x14ac:dyDescent="0.25">
      <c r="A11" s="1" t="s">
        <v>16</v>
      </c>
      <c r="B11" s="3"/>
    </row>
    <row r="12" spans="1:9" x14ac:dyDescent="0.25">
      <c r="B12" s="4" t="s">
        <v>0</v>
      </c>
      <c r="C12" s="4" t="s">
        <v>1</v>
      </c>
      <c r="D12" s="4" t="s">
        <v>2</v>
      </c>
      <c r="E12" s="4" t="s">
        <v>3</v>
      </c>
      <c r="F12" s="4" t="s">
        <v>4</v>
      </c>
      <c r="G12" s="4" t="s">
        <v>5</v>
      </c>
      <c r="H12" s="4" t="s">
        <v>6</v>
      </c>
      <c r="I12" s="4" t="s">
        <v>15</v>
      </c>
    </row>
    <row r="13" spans="1:9" x14ac:dyDescent="0.25">
      <c r="A13" s="2" t="s">
        <v>8</v>
      </c>
      <c r="B13" s="5">
        <v>-4.1099799999999999E-2</v>
      </c>
      <c r="C13" s="5">
        <v>-6.2100000000000002E-2</v>
      </c>
      <c r="D13" s="5">
        <v>2.01E-2</v>
      </c>
      <c r="E13" s="5">
        <v>-6.9199999999999998E-2</v>
      </c>
      <c r="F13" s="5">
        <v>0</v>
      </c>
      <c r="G13" s="5">
        <v>0</v>
      </c>
      <c r="H13" s="5">
        <v>0</v>
      </c>
      <c r="I13" s="5">
        <v>-4.6899999999999997E-2</v>
      </c>
    </row>
    <row r="14" spans="1:9" x14ac:dyDescent="0.25">
      <c r="A14" s="7" t="s">
        <v>9</v>
      </c>
      <c r="B14" s="5">
        <v>-4.14116E-2</v>
      </c>
      <c r="C14" s="5">
        <v>-6.2700000000000006E-2</v>
      </c>
      <c r="D14" s="5">
        <v>1.7899999999999999E-2</v>
      </c>
      <c r="E14" s="5">
        <v>-7.22E-2</v>
      </c>
      <c r="F14" s="5">
        <v>0</v>
      </c>
      <c r="G14" s="5">
        <v>0</v>
      </c>
      <c r="H14" s="5">
        <v>0</v>
      </c>
      <c r="I14" s="5">
        <v>-4.99E-2</v>
      </c>
    </row>
    <row r="15" spans="1:9" x14ac:dyDescent="0.25">
      <c r="A15" s="7" t="s">
        <v>35</v>
      </c>
      <c r="B15" s="5">
        <v>-2.46E-2</v>
      </c>
      <c r="C15" s="5">
        <v>-3.6400000000000002E-2</v>
      </c>
      <c r="D15" s="5">
        <v>0.1046</v>
      </c>
      <c r="E15" s="5">
        <v>-2.9100000000000001E-2</v>
      </c>
      <c r="F15" s="5">
        <v>0</v>
      </c>
      <c r="G15" s="5">
        <v>0</v>
      </c>
      <c r="H15" s="5">
        <v>0</v>
      </c>
      <c r="I15" s="5">
        <v>-1.9099999999999999E-2</v>
      </c>
    </row>
    <row r="16" spans="1:9" x14ac:dyDescent="0.25">
      <c r="A16" s="45" t="s">
        <v>33</v>
      </c>
      <c r="B16" s="44">
        <f>B13-B15</f>
        <v>-1.6499799999999998E-2</v>
      </c>
      <c r="C16" s="44">
        <f t="shared" ref="C16:I16" si="0">C13-C15</f>
        <v>-2.5700000000000001E-2</v>
      </c>
      <c r="D16" s="44">
        <f t="shared" si="0"/>
        <v>-8.4499999999999992E-2</v>
      </c>
      <c r="E16" s="44">
        <f t="shared" si="0"/>
        <v>-4.0099999999999997E-2</v>
      </c>
      <c r="F16" s="44">
        <f t="shared" si="0"/>
        <v>0</v>
      </c>
      <c r="G16" s="44">
        <f t="shared" si="0"/>
        <v>0</v>
      </c>
      <c r="H16" s="44">
        <f t="shared" si="0"/>
        <v>0</v>
      </c>
      <c r="I16" s="44">
        <f t="shared" si="0"/>
        <v>-2.7799999999999998E-2</v>
      </c>
    </row>
    <row r="17" spans="1:9" x14ac:dyDescent="0.25">
      <c r="A17" s="45" t="s">
        <v>34</v>
      </c>
      <c r="B17" s="44">
        <f>B14-B15</f>
        <v>-1.6811599999999999E-2</v>
      </c>
      <c r="C17" s="44">
        <f t="shared" ref="C17:I17" si="1">C14-C15</f>
        <v>-2.6300000000000004E-2</v>
      </c>
      <c r="D17" s="44">
        <f t="shared" si="1"/>
        <v>-8.6699999999999999E-2</v>
      </c>
      <c r="E17" s="44">
        <f t="shared" si="1"/>
        <v>-4.3099999999999999E-2</v>
      </c>
      <c r="F17" s="44">
        <f t="shared" si="1"/>
        <v>0</v>
      </c>
      <c r="G17" s="44">
        <f t="shared" si="1"/>
        <v>0</v>
      </c>
      <c r="H17" s="44">
        <f t="shared" si="1"/>
        <v>0</v>
      </c>
      <c r="I17" s="44">
        <f t="shared" si="1"/>
        <v>-3.0800000000000001E-2</v>
      </c>
    </row>
    <row r="19" spans="1:9" x14ac:dyDescent="0.25">
      <c r="A19" s="63" t="s">
        <v>209</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B21" sqref="B21"/>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Public School Teachers' Pension and Retirement Fund of Chicago</v>
      </c>
    </row>
    <row r="2" spans="1:10" x14ac:dyDescent="0.25">
      <c r="A2" s="10" t="s">
        <v>31</v>
      </c>
    </row>
    <row r="3" spans="1:10" x14ac:dyDescent="0.25">
      <c r="A3" s="14" t="s">
        <v>32</v>
      </c>
      <c r="B3" s="15">
        <f>Performance!B2</f>
        <v>43707</v>
      </c>
      <c r="C3" s="14"/>
      <c r="D3" s="14"/>
      <c r="E3" s="14"/>
      <c r="F3" s="14"/>
    </row>
    <row r="4" spans="1:10" x14ac:dyDescent="0.25">
      <c r="A4" s="14" t="s">
        <v>17</v>
      </c>
      <c r="B4" s="14" t="s">
        <v>18</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19</v>
      </c>
      <c r="B7" s="26" t="s">
        <v>20</v>
      </c>
      <c r="C7" s="26" t="s">
        <v>30</v>
      </c>
      <c r="D7" s="26" t="s">
        <v>21</v>
      </c>
      <c r="E7" s="14"/>
      <c r="F7" s="14"/>
      <c r="G7" s="14"/>
      <c r="H7" s="14"/>
      <c r="I7" s="14"/>
      <c r="J7" s="14"/>
    </row>
    <row r="8" spans="1:10" x14ac:dyDescent="0.25">
      <c r="A8" s="27"/>
      <c r="B8" s="28"/>
      <c r="C8" s="29"/>
      <c r="D8" s="14"/>
      <c r="E8" s="14"/>
      <c r="F8" s="14"/>
      <c r="G8" s="14"/>
      <c r="H8" s="14"/>
      <c r="I8" s="14"/>
      <c r="J8" s="14"/>
    </row>
    <row r="9" spans="1:10" s="13" customFormat="1" x14ac:dyDescent="0.25">
      <c r="A9" s="55" t="s">
        <v>251</v>
      </c>
      <c r="B9" s="51">
        <v>84100</v>
      </c>
      <c r="C9" s="52">
        <v>363.58755769999993</v>
      </c>
      <c r="D9" s="33">
        <f t="shared" ref="D9:D15" si="0">C9/$C$17</f>
        <v>0.24492531449169455</v>
      </c>
      <c r="E9" s="14"/>
      <c r="F9" s="14"/>
      <c r="G9" s="14"/>
      <c r="H9" s="14"/>
      <c r="I9" s="14"/>
      <c r="J9" s="14"/>
    </row>
    <row r="10" spans="1:10" s="59" customFormat="1" x14ac:dyDescent="0.25">
      <c r="A10" s="59" t="s">
        <v>268</v>
      </c>
      <c r="B10" s="51">
        <v>98500</v>
      </c>
      <c r="C10" s="52">
        <v>304.29745540000005</v>
      </c>
      <c r="D10" s="33">
        <f t="shared" si="0"/>
        <v>0.20498542478827905</v>
      </c>
      <c r="E10" s="14"/>
      <c r="F10" s="14"/>
      <c r="G10" s="14"/>
      <c r="H10" s="14"/>
      <c r="I10" s="14"/>
      <c r="J10" s="14"/>
    </row>
    <row r="11" spans="1:10" s="59" customFormat="1" x14ac:dyDescent="0.25">
      <c r="A11" s="59" t="s">
        <v>241</v>
      </c>
      <c r="B11" s="51">
        <v>5500</v>
      </c>
      <c r="C11" s="52">
        <v>20.654419600000001</v>
      </c>
      <c r="D11" s="33">
        <f t="shared" si="0"/>
        <v>1.3913540518753074E-2</v>
      </c>
      <c r="E11" s="14"/>
      <c r="F11" s="14"/>
      <c r="G11" s="14"/>
      <c r="H11" s="14"/>
      <c r="I11" s="14"/>
      <c r="J11" s="14"/>
    </row>
    <row r="12" spans="1:10" s="59" customFormat="1" x14ac:dyDescent="0.25">
      <c r="A12" s="59" t="s">
        <v>242</v>
      </c>
      <c r="B12" s="51">
        <v>11800</v>
      </c>
      <c r="C12" s="52">
        <v>21.673889000000003</v>
      </c>
      <c r="D12" s="33">
        <f t="shared" si="0"/>
        <v>1.4600290816230758E-2</v>
      </c>
      <c r="E12" s="14"/>
      <c r="F12" s="14"/>
      <c r="G12" s="14"/>
      <c r="H12" s="14"/>
      <c r="I12" s="14"/>
      <c r="J12" s="14"/>
    </row>
    <row r="13" spans="1:10" s="73" customFormat="1" x14ac:dyDescent="0.25">
      <c r="A13" s="73" t="s">
        <v>269</v>
      </c>
      <c r="B13" s="51">
        <v>48900</v>
      </c>
      <c r="C13" s="52">
        <v>661.89573680000001</v>
      </c>
      <c r="D13" s="33">
        <f t="shared" si="0"/>
        <v>0.44587615297390004</v>
      </c>
      <c r="E13" s="14"/>
      <c r="F13" s="14"/>
      <c r="G13" s="14"/>
      <c r="H13" s="14"/>
      <c r="I13" s="14"/>
      <c r="J13" s="14"/>
    </row>
    <row r="14" spans="1:10" s="73" customFormat="1" x14ac:dyDescent="0.25">
      <c r="A14" s="73" t="s">
        <v>270</v>
      </c>
      <c r="B14" s="51">
        <v>55700</v>
      </c>
      <c r="C14" s="52">
        <v>112.37431740000001</v>
      </c>
      <c r="D14" s="33">
        <f t="shared" si="0"/>
        <v>7.5699276411142463E-2</v>
      </c>
      <c r="E14" s="14"/>
      <c r="F14" s="14"/>
      <c r="G14" s="14"/>
      <c r="H14" s="14"/>
      <c r="I14" s="14"/>
      <c r="J14" s="14"/>
    </row>
    <row r="15" spans="1:10" s="77" customFormat="1" x14ac:dyDescent="0.25">
      <c r="B15" s="51"/>
      <c r="C15" s="52"/>
      <c r="D15" s="33"/>
      <c r="E15" s="14"/>
      <c r="F15" s="14"/>
      <c r="G15" s="14"/>
      <c r="H15" s="14"/>
      <c r="I15" s="14"/>
      <c r="J15" s="14"/>
    </row>
    <row r="16" spans="1:10" s="13" customFormat="1" x14ac:dyDescent="0.25">
      <c r="B16" s="28"/>
      <c r="C16" s="50"/>
      <c r="D16" s="14"/>
      <c r="E16" s="14"/>
      <c r="F16" s="14"/>
      <c r="G16" s="14"/>
      <c r="H16" s="14"/>
      <c r="I16" s="14"/>
      <c r="J16" s="14"/>
    </row>
    <row r="17" spans="1:10" s="13" customFormat="1" x14ac:dyDescent="0.25">
      <c r="A17" s="17" t="s">
        <v>22</v>
      </c>
      <c r="B17" s="18">
        <f>SUM(B8:B15)</f>
        <v>304500</v>
      </c>
      <c r="C17" s="53">
        <f>SUM(C8:C15)</f>
        <v>1484.4833759000001</v>
      </c>
      <c r="D17" s="34">
        <f>SUM(D8:D16)</f>
        <v>1</v>
      </c>
      <c r="E17" s="14"/>
      <c r="F17" s="14"/>
      <c r="G17" s="14"/>
      <c r="H17" s="14"/>
      <c r="I17" s="14"/>
      <c r="J17" s="14"/>
    </row>
    <row r="18" spans="1:10" s="13" customFormat="1" x14ac:dyDescent="0.25">
      <c r="A18" s="14"/>
      <c r="B18" s="14"/>
      <c r="C18" s="14"/>
      <c r="D18" s="14"/>
      <c r="E18" s="14"/>
      <c r="F18" s="14"/>
      <c r="G18" s="14"/>
      <c r="H18" s="14"/>
      <c r="I18" s="14"/>
      <c r="J18" s="14"/>
    </row>
    <row r="19" spans="1:10" s="13" customFormat="1" x14ac:dyDescent="0.25">
      <c r="A19" s="17"/>
      <c r="B19" s="19"/>
      <c r="C19" s="14"/>
      <c r="D19" s="14"/>
      <c r="E19" s="14"/>
      <c r="F19" s="14"/>
      <c r="G19" s="14"/>
      <c r="H19" s="14"/>
      <c r="I19" s="14"/>
      <c r="J19" s="14"/>
    </row>
    <row r="20" spans="1:10" s="13" customFormat="1" x14ac:dyDescent="0.25">
      <c r="A20" s="30"/>
      <c r="B20" s="31"/>
      <c r="C20" s="14"/>
      <c r="D20" s="14"/>
      <c r="E20" s="14"/>
      <c r="F20" s="14"/>
      <c r="G20" s="14"/>
      <c r="H20" s="14"/>
      <c r="I20" s="14"/>
      <c r="J2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election activeCell="E13" sqref="E13:F13"/>
    </sheetView>
  </sheetViews>
  <sheetFormatPr defaultRowHeight="15" x14ac:dyDescent="0.25"/>
  <cols>
    <col min="1" max="1" width="27" bestFit="1" customWidth="1"/>
    <col min="2" max="2" width="25.140625" bestFit="1" customWidth="1"/>
    <col min="3" max="3" width="55" bestFit="1" customWidth="1"/>
    <col min="4" max="4" width="12" bestFit="1" customWidth="1"/>
    <col min="5" max="5" width="13.140625" customWidth="1"/>
  </cols>
  <sheetData>
    <row r="1" spans="1:6" s="13" customFormat="1" x14ac:dyDescent="0.25">
      <c r="A1" s="1" t="str">
        <f>Performance!A1</f>
        <v>Public School Teachers' Pension and Retirement Fund of Chicago</v>
      </c>
    </row>
    <row r="2" spans="1:6" x14ac:dyDescent="0.25">
      <c r="A2" s="17" t="s">
        <v>23</v>
      </c>
      <c r="B2" s="14"/>
      <c r="C2" s="14"/>
      <c r="D2" s="14"/>
      <c r="E2" s="14"/>
    </row>
    <row r="3" spans="1:6" x14ac:dyDescent="0.25">
      <c r="A3" s="14" t="s">
        <v>32</v>
      </c>
      <c r="B3" s="15">
        <f>Performance!B2</f>
        <v>43707</v>
      </c>
      <c r="C3" s="16"/>
      <c r="D3" s="14"/>
      <c r="E3" s="14"/>
    </row>
    <row r="4" spans="1:6" x14ac:dyDescent="0.25">
      <c r="A4" s="14" t="s">
        <v>17</v>
      </c>
      <c r="B4" s="14" t="s">
        <v>18</v>
      </c>
      <c r="C4" s="14"/>
      <c r="D4" s="14"/>
      <c r="E4" s="14"/>
    </row>
    <row r="5" spans="1:6" x14ac:dyDescent="0.25">
      <c r="A5" s="14"/>
      <c r="B5" s="14"/>
      <c r="C5" s="14"/>
      <c r="D5" s="14"/>
      <c r="E5" s="14"/>
    </row>
    <row r="6" spans="1:6" ht="15.75" thickBot="1" x14ac:dyDescent="0.3">
      <c r="A6" s="86" t="s">
        <v>178</v>
      </c>
      <c r="B6" s="86"/>
      <c r="C6" s="86"/>
      <c r="D6" s="86"/>
      <c r="E6" s="86"/>
    </row>
    <row r="7" spans="1:6" ht="39" x14ac:dyDescent="0.25">
      <c r="A7" s="20" t="s">
        <v>24</v>
      </c>
      <c r="B7" s="20" t="s">
        <v>25</v>
      </c>
      <c r="C7" s="20" t="s">
        <v>26</v>
      </c>
      <c r="D7" s="21" t="s">
        <v>27</v>
      </c>
      <c r="E7" s="46" t="s">
        <v>28</v>
      </c>
      <c r="F7" s="46" t="s">
        <v>210</v>
      </c>
    </row>
    <row r="8" spans="1:6" x14ac:dyDescent="0.25">
      <c r="A8" s="35" t="s">
        <v>198</v>
      </c>
      <c r="B8" s="36" t="s">
        <v>203</v>
      </c>
      <c r="C8" s="67" t="s">
        <v>202</v>
      </c>
      <c r="D8" s="37"/>
      <c r="E8" s="64">
        <v>328.92556137020017</v>
      </c>
      <c r="F8" s="47">
        <v>197.35533682212011</v>
      </c>
    </row>
    <row r="9" spans="1:6" x14ac:dyDescent="0.25">
      <c r="A9" s="27" t="s">
        <v>199</v>
      </c>
      <c r="B9" s="39" t="s">
        <v>204</v>
      </c>
      <c r="C9" s="67" t="s">
        <v>202</v>
      </c>
      <c r="D9" s="40"/>
      <c r="E9" s="65">
        <v>23.169123668720676</v>
      </c>
      <c r="F9" s="47">
        <v>13.901474201232405</v>
      </c>
    </row>
    <row r="10" spans="1:6" x14ac:dyDescent="0.25">
      <c r="A10" s="38" t="s">
        <v>200</v>
      </c>
      <c r="B10" s="39" t="s">
        <v>205</v>
      </c>
      <c r="C10" s="67" t="s">
        <v>202</v>
      </c>
      <c r="D10" s="40"/>
      <c r="E10" s="65">
        <v>0</v>
      </c>
      <c r="F10" s="47">
        <v>0</v>
      </c>
    </row>
    <row r="11" spans="1:6" x14ac:dyDescent="0.25">
      <c r="A11" s="38" t="s">
        <v>201</v>
      </c>
      <c r="B11" s="39" t="s">
        <v>205</v>
      </c>
      <c r="C11" s="67" t="s">
        <v>202</v>
      </c>
      <c r="D11" s="40"/>
      <c r="E11" s="65">
        <v>61.59015046107919</v>
      </c>
      <c r="F11" s="47">
        <v>36.954090276647513</v>
      </c>
    </row>
    <row r="12" spans="1:6" x14ac:dyDescent="0.25">
      <c r="A12" s="41"/>
      <c r="B12" s="42"/>
      <c r="C12" s="66"/>
      <c r="D12" s="43"/>
      <c r="E12" s="48"/>
      <c r="F12" s="48"/>
    </row>
    <row r="13" spans="1:6" x14ac:dyDescent="0.25">
      <c r="A13" s="41" t="s">
        <v>29</v>
      </c>
      <c r="B13" s="22"/>
      <c r="C13" s="23"/>
      <c r="D13" s="24"/>
      <c r="E13" s="49">
        <f>SUM(E8:E12)</f>
        <v>413.68483550000002</v>
      </c>
      <c r="F13" s="49">
        <f>SUM(F8:F12)</f>
        <v>248.21090130000005</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0"/>
  <sheetViews>
    <sheetView topLeftCell="A313" workbookViewId="0">
      <selection sqref="A1:H324"/>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87" t="s">
        <v>37</v>
      </c>
      <c r="B1" s="87"/>
      <c r="C1" s="87"/>
      <c r="D1" s="87"/>
      <c r="E1" s="87"/>
      <c r="F1" s="87"/>
      <c r="G1" s="87"/>
      <c r="H1" s="87"/>
    </row>
    <row r="2" spans="1:8" x14ac:dyDescent="0.25">
      <c r="A2" s="87" t="s">
        <v>38</v>
      </c>
      <c r="B2" s="87"/>
      <c r="C2" s="87"/>
      <c r="D2" s="87"/>
      <c r="E2" s="87"/>
      <c r="F2" s="87"/>
      <c r="G2" s="87"/>
      <c r="H2" s="87"/>
    </row>
    <row r="3" spans="1:8" x14ac:dyDescent="0.25">
      <c r="A3" s="87" t="s">
        <v>39</v>
      </c>
      <c r="B3" s="87"/>
      <c r="C3" s="87"/>
      <c r="D3" s="87"/>
      <c r="E3" s="87"/>
      <c r="F3" s="87"/>
      <c r="G3" s="87"/>
      <c r="H3" s="87"/>
    </row>
    <row r="4" spans="1:8" x14ac:dyDescent="0.25">
      <c r="A4" s="87" t="s">
        <v>181</v>
      </c>
      <c r="B4" s="87"/>
      <c r="C4" s="87"/>
      <c r="D4" s="87"/>
      <c r="E4" s="87"/>
      <c r="F4" s="87"/>
      <c r="G4" s="87"/>
      <c r="H4" s="87"/>
    </row>
    <row r="5" spans="1:8" x14ac:dyDescent="0.25">
      <c r="A5" s="89">
        <v>43707</v>
      </c>
      <c r="B5" s="87"/>
      <c r="C5" s="87"/>
      <c r="D5" s="87"/>
      <c r="E5" s="87"/>
      <c r="F5" s="87"/>
      <c r="G5" s="87"/>
      <c r="H5" s="87"/>
    </row>
    <row r="6" spans="1:8" x14ac:dyDescent="0.25">
      <c r="A6" s="56"/>
      <c r="B6" s="56"/>
      <c r="C6" s="56"/>
      <c r="D6" s="56"/>
      <c r="E6" s="56"/>
      <c r="F6" s="56"/>
      <c r="G6" s="56"/>
      <c r="H6" s="56"/>
    </row>
    <row r="7" spans="1:8" x14ac:dyDescent="0.25">
      <c r="A7" s="87" t="s">
        <v>40</v>
      </c>
      <c r="B7" s="87"/>
      <c r="C7" s="87"/>
      <c r="D7" s="87"/>
      <c r="E7" s="87"/>
      <c r="F7" s="87"/>
      <c r="G7" s="87"/>
      <c r="H7" s="87"/>
    </row>
    <row r="8" spans="1:8" x14ac:dyDescent="0.25">
      <c r="A8" s="56"/>
      <c r="B8" s="56"/>
      <c r="C8" s="56"/>
      <c r="D8" s="56"/>
      <c r="E8" s="56"/>
      <c r="F8" s="56"/>
      <c r="G8" s="56"/>
      <c r="H8" s="56"/>
    </row>
    <row r="9" spans="1:8" x14ac:dyDescent="0.25">
      <c r="A9" s="87"/>
      <c r="B9" s="87"/>
      <c r="C9" s="87" t="s">
        <v>41</v>
      </c>
      <c r="D9" s="87"/>
      <c r="E9" s="87"/>
      <c r="F9" s="87"/>
      <c r="G9" s="87" t="s">
        <v>42</v>
      </c>
      <c r="H9" s="87"/>
    </row>
    <row r="10" spans="1:8" x14ac:dyDescent="0.25">
      <c r="A10" s="87"/>
      <c r="B10" s="87"/>
      <c r="C10" s="87" t="s">
        <v>43</v>
      </c>
      <c r="D10" s="87"/>
      <c r="E10" s="87"/>
      <c r="F10" s="87"/>
      <c r="G10" s="87" t="s">
        <v>44</v>
      </c>
      <c r="H10" s="87"/>
    </row>
    <row r="11" spans="1:8" x14ac:dyDescent="0.25">
      <c r="A11" s="87"/>
      <c r="B11" s="87"/>
      <c r="C11" s="87" t="s">
        <v>45</v>
      </c>
      <c r="D11" s="87" t="s">
        <v>29</v>
      </c>
      <c r="E11" s="87"/>
      <c r="F11" s="87" t="s">
        <v>46</v>
      </c>
      <c r="G11" s="87" t="s">
        <v>46</v>
      </c>
      <c r="H11" s="87" t="s">
        <v>47</v>
      </c>
    </row>
    <row r="12" spans="1:8" x14ac:dyDescent="0.25">
      <c r="A12" s="87" t="s">
        <v>48</v>
      </c>
      <c r="B12" s="87" t="s">
        <v>49</v>
      </c>
      <c r="C12" s="87" t="s">
        <v>50</v>
      </c>
      <c r="D12" s="87" t="s">
        <v>50</v>
      </c>
      <c r="E12" s="87" t="s">
        <v>51</v>
      </c>
      <c r="F12" s="87" t="s">
        <v>52</v>
      </c>
      <c r="G12" s="87" t="s">
        <v>52</v>
      </c>
      <c r="H12" s="87" t="s">
        <v>53</v>
      </c>
    </row>
    <row r="13" spans="1:8" x14ac:dyDescent="0.25">
      <c r="A13" s="87" t="s">
        <v>54</v>
      </c>
      <c r="B13" s="87" t="s">
        <v>55</v>
      </c>
      <c r="C13" s="87" t="s">
        <v>56</v>
      </c>
      <c r="D13" s="87" t="s">
        <v>57</v>
      </c>
      <c r="E13" s="87" t="s">
        <v>56</v>
      </c>
      <c r="F13" s="87" t="s">
        <v>57</v>
      </c>
      <c r="G13" s="87" t="s">
        <v>57</v>
      </c>
      <c r="H13" s="87" t="s">
        <v>58</v>
      </c>
    </row>
    <row r="14" spans="1:8" x14ac:dyDescent="0.25">
      <c r="A14" s="56"/>
      <c r="B14" s="56"/>
      <c r="C14" s="56"/>
      <c r="D14" s="56"/>
      <c r="E14" s="56"/>
      <c r="F14" s="56"/>
      <c r="G14" s="56"/>
      <c r="H14" s="56"/>
    </row>
    <row r="15" spans="1:8" x14ac:dyDescent="0.25">
      <c r="A15" s="87" t="s">
        <v>59</v>
      </c>
      <c r="B15" s="87"/>
      <c r="C15" s="87"/>
      <c r="D15" s="87"/>
      <c r="E15" s="87"/>
      <c r="F15" s="87"/>
      <c r="G15" s="87"/>
      <c r="H15" s="87"/>
    </row>
    <row r="16" spans="1:8" x14ac:dyDescent="0.25">
      <c r="A16" s="87" t="s">
        <v>60</v>
      </c>
      <c r="B16" s="87"/>
      <c r="C16" s="87"/>
      <c r="D16" s="87"/>
      <c r="E16" s="87"/>
      <c r="F16" s="87"/>
      <c r="G16" s="87"/>
      <c r="H16" s="87"/>
    </row>
    <row r="17" spans="1:8" x14ac:dyDescent="0.25">
      <c r="A17" s="87" t="s">
        <v>61</v>
      </c>
      <c r="B17" s="87"/>
      <c r="C17" s="87"/>
      <c r="D17" s="87"/>
      <c r="E17" s="87"/>
      <c r="F17" s="87"/>
      <c r="G17" s="87"/>
      <c r="H17" s="87"/>
    </row>
    <row r="18" spans="1:8" x14ac:dyDescent="0.25">
      <c r="A18" s="87" t="s">
        <v>62</v>
      </c>
      <c r="B18" s="87"/>
      <c r="C18" s="87"/>
      <c r="D18" s="87"/>
      <c r="E18" s="87"/>
      <c r="F18" s="87"/>
      <c r="G18" s="87"/>
      <c r="H18" s="87"/>
    </row>
    <row r="19" spans="1:8" x14ac:dyDescent="0.25">
      <c r="A19" s="87">
        <v>14000</v>
      </c>
      <c r="B19" s="87" t="s">
        <v>271</v>
      </c>
      <c r="C19" s="87">
        <v>5.5628463999999997</v>
      </c>
      <c r="D19" s="87">
        <v>77879.850000000006</v>
      </c>
      <c r="E19" s="87">
        <v>5.46</v>
      </c>
      <c r="F19" s="87">
        <v>76440</v>
      </c>
      <c r="G19" s="87">
        <v>76440</v>
      </c>
      <c r="H19" s="87">
        <v>0.5</v>
      </c>
    </row>
    <row r="20" spans="1:8" x14ac:dyDescent="0.25">
      <c r="A20" s="87">
        <v>6700</v>
      </c>
      <c r="B20" s="87" t="s">
        <v>63</v>
      </c>
      <c r="C20" s="87">
        <v>63.281600900000001</v>
      </c>
      <c r="D20" s="87">
        <v>423986.7262877</v>
      </c>
      <c r="E20" s="87">
        <v>54.37</v>
      </c>
      <c r="F20" s="87">
        <v>364279</v>
      </c>
      <c r="G20" s="87">
        <v>364279</v>
      </c>
      <c r="H20" s="87">
        <v>2.5</v>
      </c>
    </row>
    <row r="21" spans="1:8" x14ac:dyDescent="0.25">
      <c r="A21" s="87">
        <v>10300</v>
      </c>
      <c r="B21" s="87" t="s">
        <v>64</v>
      </c>
      <c r="C21" s="87">
        <v>39.720424100000002</v>
      </c>
      <c r="D21" s="87">
        <v>409120.36918779998</v>
      </c>
      <c r="E21" s="87">
        <v>31.6</v>
      </c>
      <c r="F21" s="87">
        <v>325480</v>
      </c>
      <c r="G21" s="87">
        <v>325480</v>
      </c>
      <c r="H21" s="87">
        <v>2.2000000000000002</v>
      </c>
    </row>
    <row r="22" spans="1:8" x14ac:dyDescent="0.25">
      <c r="A22" s="87"/>
      <c r="B22" s="87"/>
      <c r="C22" s="87"/>
      <c r="D22" s="87" t="s">
        <v>65</v>
      </c>
      <c r="E22" s="87"/>
      <c r="F22" s="87"/>
      <c r="G22" s="87"/>
      <c r="H22" s="87"/>
    </row>
    <row r="23" spans="1:8" x14ac:dyDescent="0.25">
      <c r="A23" s="87"/>
      <c r="B23" s="87"/>
      <c r="C23" s="87"/>
      <c r="D23" s="87">
        <v>910986.94547559996</v>
      </c>
      <c r="E23" s="87"/>
      <c r="F23" s="87">
        <v>766199</v>
      </c>
      <c r="G23" s="87">
        <v>766199</v>
      </c>
      <c r="H23" s="87">
        <v>5.2</v>
      </c>
    </row>
    <row r="24" spans="1:8" x14ac:dyDescent="0.25">
      <c r="A24" s="82"/>
      <c r="B24" s="82"/>
      <c r="C24" s="82"/>
      <c r="D24" s="82"/>
      <c r="E24" s="82"/>
      <c r="F24" s="82"/>
      <c r="G24" s="82"/>
      <c r="H24" s="82"/>
    </row>
    <row r="25" spans="1:8" x14ac:dyDescent="0.25">
      <c r="A25" s="87" t="s">
        <v>66</v>
      </c>
      <c r="B25" s="87"/>
      <c r="C25" s="87"/>
      <c r="D25" s="87"/>
      <c r="E25" s="87"/>
      <c r="F25" s="87"/>
      <c r="G25" s="87"/>
      <c r="H25" s="87"/>
    </row>
    <row r="26" spans="1:8" x14ac:dyDescent="0.25">
      <c r="A26" s="87" t="s">
        <v>55</v>
      </c>
      <c r="B26" s="87"/>
      <c r="C26" s="87"/>
      <c r="D26" s="87"/>
      <c r="E26" s="87"/>
      <c r="F26" s="87"/>
      <c r="G26" s="87"/>
      <c r="H26" s="87"/>
    </row>
    <row r="27" spans="1:8" x14ac:dyDescent="0.25">
      <c r="A27" s="87"/>
      <c r="B27" s="87" t="s">
        <v>272</v>
      </c>
      <c r="C27" s="87"/>
      <c r="D27" s="87">
        <v>7925.5</v>
      </c>
      <c r="E27" s="87"/>
      <c r="F27" s="87">
        <v>7925.5</v>
      </c>
      <c r="G27" s="87">
        <v>7925.5</v>
      </c>
      <c r="H27" s="87">
        <v>0</v>
      </c>
    </row>
    <row r="28" spans="1:8" x14ac:dyDescent="0.25">
      <c r="A28" s="87"/>
      <c r="B28" s="87" t="s">
        <v>67</v>
      </c>
      <c r="C28" s="87"/>
      <c r="D28" s="87">
        <v>379.14</v>
      </c>
      <c r="E28" s="87"/>
      <c r="F28" s="87">
        <v>379.14</v>
      </c>
      <c r="G28" s="87">
        <v>379.14</v>
      </c>
      <c r="H28" s="87">
        <v>0</v>
      </c>
    </row>
    <row r="29" spans="1:8" x14ac:dyDescent="0.25">
      <c r="A29" s="87"/>
      <c r="B29" s="87" t="s">
        <v>225</v>
      </c>
      <c r="C29" s="87"/>
      <c r="D29" s="87">
        <v>886.88</v>
      </c>
      <c r="E29" s="87"/>
      <c r="F29" s="87">
        <v>886.88</v>
      </c>
      <c r="G29" s="87">
        <v>886.88</v>
      </c>
      <c r="H29" s="87">
        <v>0</v>
      </c>
    </row>
    <row r="30" spans="1:8" x14ac:dyDescent="0.25">
      <c r="A30" s="87"/>
      <c r="B30" s="87" t="s">
        <v>68</v>
      </c>
      <c r="C30" s="87"/>
      <c r="D30" s="87">
        <v>12252.3699999</v>
      </c>
      <c r="E30" s="87"/>
      <c r="F30" s="87">
        <v>12252.3699999</v>
      </c>
      <c r="G30" s="87">
        <v>12252.3699999</v>
      </c>
      <c r="H30" s="87">
        <v>0</v>
      </c>
    </row>
    <row r="31" spans="1:8" x14ac:dyDescent="0.25">
      <c r="A31" s="87"/>
      <c r="B31" s="87"/>
      <c r="C31" s="87"/>
      <c r="D31" s="87" t="s">
        <v>65</v>
      </c>
      <c r="E31" s="87"/>
      <c r="F31" s="87"/>
      <c r="G31" s="87"/>
      <c r="H31" s="87"/>
    </row>
    <row r="32" spans="1:8" x14ac:dyDescent="0.25">
      <c r="A32" s="87"/>
      <c r="B32" s="87"/>
      <c r="C32" s="87"/>
      <c r="D32" s="87">
        <v>21443.889999899999</v>
      </c>
      <c r="E32" s="87"/>
      <c r="F32" s="87">
        <v>21443.889999899999</v>
      </c>
      <c r="G32" s="87">
        <v>21443.889999899999</v>
      </c>
      <c r="H32" s="87">
        <v>0.1</v>
      </c>
    </row>
    <row r="33" spans="1:8" x14ac:dyDescent="0.25">
      <c r="A33" s="82"/>
      <c r="B33" s="82"/>
      <c r="C33" s="82"/>
      <c r="D33" s="82"/>
      <c r="E33" s="82"/>
      <c r="F33" s="82"/>
      <c r="G33" s="82"/>
      <c r="H33" s="82"/>
    </row>
    <row r="34" spans="1:8" x14ac:dyDescent="0.25">
      <c r="A34" s="87"/>
      <c r="B34" s="87"/>
      <c r="C34" s="87"/>
      <c r="D34" s="87" t="s">
        <v>65</v>
      </c>
      <c r="E34" s="87"/>
      <c r="F34" s="87"/>
      <c r="G34" s="87"/>
      <c r="H34" s="87"/>
    </row>
    <row r="35" spans="1:8" x14ac:dyDescent="0.25">
      <c r="A35" s="87"/>
      <c r="B35" s="87" t="s">
        <v>69</v>
      </c>
      <c r="C35" s="87"/>
      <c r="D35" s="87">
        <v>932430.83547559998</v>
      </c>
      <c r="E35" s="87"/>
      <c r="F35" s="87">
        <v>787642.88999990001</v>
      </c>
      <c r="G35" s="87">
        <v>787642.88999990001</v>
      </c>
      <c r="H35" s="87">
        <v>5.4</v>
      </c>
    </row>
    <row r="36" spans="1:8" x14ac:dyDescent="0.25">
      <c r="A36" s="82"/>
      <c r="B36" s="82"/>
      <c r="C36" s="82"/>
      <c r="D36" s="82"/>
      <c r="E36" s="82"/>
      <c r="F36" s="82"/>
      <c r="G36" s="82"/>
      <c r="H36" s="82"/>
    </row>
    <row r="37" spans="1:8" x14ac:dyDescent="0.25">
      <c r="A37" s="87" t="s">
        <v>273</v>
      </c>
      <c r="B37" s="87"/>
      <c r="C37" s="87"/>
      <c r="D37" s="87"/>
      <c r="E37" s="87"/>
      <c r="F37" s="87"/>
      <c r="G37" s="87"/>
      <c r="H37" s="87"/>
    </row>
    <row r="38" spans="1:8" x14ac:dyDescent="0.25">
      <c r="A38" s="87" t="s">
        <v>70</v>
      </c>
      <c r="B38" s="87"/>
      <c r="C38" s="87"/>
      <c r="D38" s="87"/>
      <c r="E38" s="87"/>
      <c r="F38" s="87"/>
      <c r="G38" s="87"/>
      <c r="H38" s="87"/>
    </row>
    <row r="39" spans="1:8" x14ac:dyDescent="0.25">
      <c r="A39" s="87" t="s">
        <v>71</v>
      </c>
      <c r="B39" s="87"/>
      <c r="C39" s="87"/>
      <c r="D39" s="87"/>
      <c r="E39" s="87"/>
      <c r="F39" s="87"/>
      <c r="G39" s="87"/>
      <c r="H39" s="87"/>
    </row>
    <row r="40" spans="1:8" x14ac:dyDescent="0.25">
      <c r="A40" s="87" t="s">
        <v>72</v>
      </c>
      <c r="B40" s="87"/>
      <c r="C40" s="87"/>
      <c r="D40" s="87"/>
      <c r="E40" s="87"/>
      <c r="F40" s="87"/>
      <c r="G40" s="87"/>
      <c r="H40" s="87"/>
    </row>
    <row r="41" spans="1:8" x14ac:dyDescent="0.25">
      <c r="A41" s="87">
        <v>19199</v>
      </c>
      <c r="B41" s="87" t="s">
        <v>155</v>
      </c>
      <c r="C41" s="87">
        <v>1</v>
      </c>
      <c r="D41" s="87">
        <v>19199.13</v>
      </c>
      <c r="E41" s="87">
        <v>1</v>
      </c>
      <c r="F41" s="87">
        <v>19199.13</v>
      </c>
      <c r="G41" s="87">
        <v>14448.472305699999</v>
      </c>
      <c r="H41" s="87">
        <v>0</v>
      </c>
    </row>
    <row r="42" spans="1:8" x14ac:dyDescent="0.25">
      <c r="A42" s="87">
        <v>10219</v>
      </c>
      <c r="B42" s="87" t="s">
        <v>73</v>
      </c>
      <c r="C42" s="87">
        <v>1</v>
      </c>
      <c r="D42" s="87">
        <v>10219.299999999999</v>
      </c>
      <c r="E42" s="87">
        <v>1</v>
      </c>
      <c r="F42" s="87">
        <v>10219.299999999999</v>
      </c>
      <c r="G42" s="87">
        <v>7690.6231186000005</v>
      </c>
      <c r="H42" s="87">
        <v>0</v>
      </c>
    </row>
    <row r="43" spans="1:8" x14ac:dyDescent="0.25">
      <c r="A43" s="87">
        <v>16580</v>
      </c>
      <c r="B43" s="87" t="s">
        <v>156</v>
      </c>
      <c r="C43" s="87">
        <v>1</v>
      </c>
      <c r="D43" s="87">
        <v>16580.55</v>
      </c>
      <c r="E43" s="87">
        <v>1</v>
      </c>
      <c r="F43" s="87">
        <v>16580.55</v>
      </c>
      <c r="G43" s="87">
        <v>12477.8371463</v>
      </c>
      <c r="H43" s="87">
        <v>0</v>
      </c>
    </row>
    <row r="44" spans="1:8" x14ac:dyDescent="0.25">
      <c r="A44" s="87">
        <v>13432</v>
      </c>
      <c r="B44" s="87" t="s">
        <v>182</v>
      </c>
      <c r="C44" s="87">
        <v>1</v>
      </c>
      <c r="D44" s="87">
        <v>13432.07</v>
      </c>
      <c r="E44" s="87">
        <v>1</v>
      </c>
      <c r="F44" s="87">
        <v>13432.07</v>
      </c>
      <c r="G44" s="87">
        <v>10108.4211318</v>
      </c>
      <c r="H44" s="87">
        <v>0</v>
      </c>
    </row>
    <row r="45" spans="1:8" x14ac:dyDescent="0.25">
      <c r="A45" s="87"/>
      <c r="B45" s="87"/>
      <c r="C45" s="87"/>
      <c r="D45" s="87" t="s">
        <v>65</v>
      </c>
      <c r="E45" s="87"/>
      <c r="F45" s="87"/>
      <c r="G45" s="87"/>
      <c r="H45" s="87"/>
    </row>
    <row r="46" spans="1:8" x14ac:dyDescent="0.25">
      <c r="A46" s="87"/>
      <c r="B46" s="87"/>
      <c r="C46" s="87"/>
      <c r="D46" s="87">
        <v>59431.05</v>
      </c>
      <c r="E46" s="87"/>
      <c r="F46" s="87">
        <v>59431.05</v>
      </c>
      <c r="G46" s="87">
        <v>44725.353702499997</v>
      </c>
      <c r="H46" s="87">
        <v>0.3</v>
      </c>
    </row>
    <row r="47" spans="1:8" x14ac:dyDescent="0.25">
      <c r="A47" s="82"/>
      <c r="B47" s="82"/>
      <c r="C47" s="82"/>
      <c r="D47" s="82"/>
      <c r="E47" s="82"/>
      <c r="F47" s="82"/>
      <c r="G47" s="82"/>
      <c r="H47" s="82"/>
    </row>
    <row r="48" spans="1:8" x14ac:dyDescent="0.25">
      <c r="A48" s="87" t="s">
        <v>74</v>
      </c>
      <c r="B48" s="87"/>
      <c r="C48" s="87"/>
      <c r="D48" s="87"/>
      <c r="E48" s="87"/>
      <c r="F48" s="87"/>
      <c r="G48" s="87"/>
      <c r="H48" s="87"/>
    </row>
    <row r="49" spans="1:8" x14ac:dyDescent="0.25">
      <c r="A49" s="87" t="s">
        <v>75</v>
      </c>
      <c r="B49" s="87"/>
      <c r="C49" s="87"/>
      <c r="D49" s="87"/>
      <c r="E49" s="87"/>
      <c r="F49" s="87"/>
      <c r="G49" s="87"/>
      <c r="H49" s="87"/>
    </row>
    <row r="50" spans="1:8" x14ac:dyDescent="0.25">
      <c r="A50" s="87">
        <v>7600</v>
      </c>
      <c r="B50" s="87" t="s">
        <v>226</v>
      </c>
      <c r="C50" s="87">
        <v>19.658799999999999</v>
      </c>
      <c r="D50" s="87">
        <v>149407.47</v>
      </c>
      <c r="E50" s="87">
        <v>19.079999999999998</v>
      </c>
      <c r="F50" s="87">
        <v>145008</v>
      </c>
      <c r="G50" s="87">
        <v>109127.03190839999</v>
      </c>
      <c r="H50" s="87">
        <v>0.7</v>
      </c>
    </row>
    <row r="51" spans="1:8" x14ac:dyDescent="0.25">
      <c r="A51" s="87">
        <v>18600</v>
      </c>
      <c r="B51" s="87" t="s">
        <v>76</v>
      </c>
      <c r="C51" s="87">
        <v>33.388399999999997</v>
      </c>
      <c r="D51" s="87">
        <v>621024.76439999999</v>
      </c>
      <c r="E51" s="87">
        <v>28.38</v>
      </c>
      <c r="F51" s="87">
        <v>527868</v>
      </c>
      <c r="G51" s="87">
        <v>397251.65562909999</v>
      </c>
      <c r="H51" s="87">
        <v>2.7</v>
      </c>
    </row>
    <row r="52" spans="1:8" x14ac:dyDescent="0.25">
      <c r="A52" s="87">
        <v>20300</v>
      </c>
      <c r="B52" s="87" t="s">
        <v>217</v>
      </c>
      <c r="C52" s="87">
        <v>17.796700000000001</v>
      </c>
      <c r="D52" s="87">
        <v>361273.59999999998</v>
      </c>
      <c r="E52" s="87">
        <v>8.89</v>
      </c>
      <c r="F52" s="87">
        <v>180467</v>
      </c>
      <c r="G52" s="87">
        <v>135812.01083680001</v>
      </c>
      <c r="H52" s="87">
        <v>0.9</v>
      </c>
    </row>
    <row r="53" spans="1:8" x14ac:dyDescent="0.25">
      <c r="A53" s="87">
        <v>6200</v>
      </c>
      <c r="B53" s="87" t="s">
        <v>190</v>
      </c>
      <c r="C53" s="87">
        <v>41.082999999999998</v>
      </c>
      <c r="D53" s="87">
        <v>254714.6876</v>
      </c>
      <c r="E53" s="87">
        <v>56.49</v>
      </c>
      <c r="F53" s="87">
        <v>350238</v>
      </c>
      <c r="G53" s="87">
        <v>263574.65382290003</v>
      </c>
      <c r="H53" s="87">
        <v>1.8</v>
      </c>
    </row>
    <row r="54" spans="1:8" x14ac:dyDescent="0.25">
      <c r="A54" s="87">
        <v>19000</v>
      </c>
      <c r="B54" s="87" t="s">
        <v>252</v>
      </c>
      <c r="C54" s="87">
        <v>34.4681</v>
      </c>
      <c r="D54" s="87">
        <v>654895.00650000002</v>
      </c>
      <c r="E54" s="87">
        <v>28.39</v>
      </c>
      <c r="F54" s="87">
        <v>539410</v>
      </c>
      <c r="G54" s="87">
        <v>405937.68813959998</v>
      </c>
      <c r="H54" s="87">
        <v>2.7</v>
      </c>
    </row>
    <row r="55" spans="1:8" x14ac:dyDescent="0.25">
      <c r="A55" s="87">
        <v>9500</v>
      </c>
      <c r="B55" s="87" t="s">
        <v>266</v>
      </c>
      <c r="C55" s="87">
        <v>28.150099999999998</v>
      </c>
      <c r="D55" s="87">
        <v>267426.89</v>
      </c>
      <c r="E55" s="87">
        <v>22.67</v>
      </c>
      <c r="F55" s="87">
        <v>215365</v>
      </c>
      <c r="G55" s="87">
        <v>162074.80433469999</v>
      </c>
      <c r="H55" s="87">
        <v>1.1000000000000001</v>
      </c>
    </row>
    <row r="56" spans="1:8" x14ac:dyDescent="0.25">
      <c r="A56" s="87"/>
      <c r="B56" s="87"/>
      <c r="C56" s="87"/>
      <c r="D56" s="87" t="s">
        <v>65</v>
      </c>
      <c r="E56" s="87"/>
      <c r="F56" s="87"/>
      <c r="G56" s="87"/>
      <c r="H56" s="87"/>
    </row>
    <row r="57" spans="1:8" x14ac:dyDescent="0.25">
      <c r="A57" s="87"/>
      <c r="B57" s="87"/>
      <c r="C57" s="87"/>
      <c r="D57" s="87">
        <v>2308742.4186</v>
      </c>
      <c r="E57" s="87"/>
      <c r="F57" s="87">
        <v>1958356</v>
      </c>
      <c r="G57" s="87">
        <v>1473777.8446718</v>
      </c>
      <c r="H57" s="87">
        <v>10.1</v>
      </c>
    </row>
    <row r="58" spans="1:8" x14ac:dyDescent="0.25">
      <c r="A58" s="82"/>
      <c r="B58" s="82"/>
      <c r="C58" s="82"/>
      <c r="D58" s="82"/>
      <c r="E58" s="82"/>
      <c r="F58" s="82"/>
      <c r="G58" s="82"/>
      <c r="H58" s="82"/>
    </row>
    <row r="59" spans="1:8" x14ac:dyDescent="0.25">
      <c r="A59" s="87"/>
      <c r="B59" s="87"/>
      <c r="C59" s="87"/>
      <c r="D59" s="87" t="s">
        <v>65</v>
      </c>
      <c r="E59" s="87"/>
      <c r="F59" s="87"/>
      <c r="G59" s="87"/>
      <c r="H59" s="87"/>
    </row>
    <row r="60" spans="1:8" x14ac:dyDescent="0.25">
      <c r="A60" s="87"/>
      <c r="B60" s="87" t="s">
        <v>77</v>
      </c>
      <c r="C60" s="87"/>
      <c r="D60" s="87">
        <v>2368173.4685999998</v>
      </c>
      <c r="E60" s="87"/>
      <c r="F60" s="87">
        <v>2017787.05</v>
      </c>
      <c r="G60" s="87">
        <v>1518503.1983743999</v>
      </c>
      <c r="H60" s="87">
        <v>10.4</v>
      </c>
    </row>
    <row r="61" spans="1:8" x14ac:dyDescent="0.25">
      <c r="A61" s="82"/>
      <c r="B61" s="82"/>
      <c r="C61" s="82"/>
      <c r="D61" s="82"/>
      <c r="E61" s="82"/>
      <c r="F61" s="82"/>
      <c r="G61" s="82"/>
      <c r="H61" s="82"/>
    </row>
    <row r="62" spans="1:8" x14ac:dyDescent="0.25">
      <c r="A62" s="87" t="s">
        <v>274</v>
      </c>
      <c r="B62" s="87"/>
      <c r="C62" s="87"/>
      <c r="D62" s="87"/>
      <c r="E62" s="87"/>
      <c r="F62" s="87"/>
      <c r="G62" s="87"/>
      <c r="H62" s="87"/>
    </row>
    <row r="63" spans="1:8" x14ac:dyDescent="0.25">
      <c r="A63" s="87" t="s">
        <v>78</v>
      </c>
      <c r="B63" s="87"/>
      <c r="C63" s="87"/>
      <c r="D63" s="87"/>
      <c r="E63" s="87"/>
      <c r="F63" s="87"/>
      <c r="G63" s="87"/>
      <c r="H63" s="87"/>
    </row>
    <row r="64" spans="1:8" x14ac:dyDescent="0.25">
      <c r="A64" s="87" t="s">
        <v>157</v>
      </c>
      <c r="B64" s="87"/>
      <c r="C64" s="87"/>
      <c r="D64" s="87"/>
      <c r="E64" s="87"/>
      <c r="F64" s="87"/>
      <c r="G64" s="87"/>
      <c r="H64" s="87"/>
    </row>
    <row r="65" spans="1:8" x14ac:dyDescent="0.25">
      <c r="A65" s="87" t="s">
        <v>72</v>
      </c>
      <c r="B65" s="87"/>
      <c r="C65" s="87"/>
      <c r="D65" s="87"/>
      <c r="E65" s="87"/>
      <c r="F65" s="87"/>
      <c r="G65" s="87"/>
      <c r="H65" s="87"/>
    </row>
    <row r="66" spans="1:8" x14ac:dyDescent="0.25">
      <c r="A66" s="87">
        <v>986</v>
      </c>
      <c r="B66" s="87" t="s">
        <v>158</v>
      </c>
      <c r="C66" s="87">
        <v>1</v>
      </c>
      <c r="D66" s="87">
        <v>986.46</v>
      </c>
      <c r="E66" s="87">
        <v>1</v>
      </c>
      <c r="F66" s="87">
        <v>986.46</v>
      </c>
      <c r="G66" s="87">
        <v>664.62744989999999</v>
      </c>
      <c r="H66" s="87">
        <v>0</v>
      </c>
    </row>
    <row r="67" spans="1:8" x14ac:dyDescent="0.25">
      <c r="A67" s="87">
        <v>11784</v>
      </c>
      <c r="B67" s="87" t="s">
        <v>275</v>
      </c>
      <c r="C67" s="87">
        <v>1</v>
      </c>
      <c r="D67" s="87">
        <v>11784</v>
      </c>
      <c r="E67" s="87">
        <v>1</v>
      </c>
      <c r="F67" s="87">
        <v>11784</v>
      </c>
      <c r="G67" s="87">
        <v>7939.4702976999997</v>
      </c>
      <c r="H67" s="87">
        <v>0</v>
      </c>
    </row>
    <row r="68" spans="1:8" x14ac:dyDescent="0.25">
      <c r="A68" s="87">
        <v>14537</v>
      </c>
      <c r="B68" s="87" t="s">
        <v>276</v>
      </c>
      <c r="C68" s="87">
        <v>1</v>
      </c>
      <c r="D68" s="87">
        <v>14537.08</v>
      </c>
      <c r="E68" s="87">
        <v>1</v>
      </c>
      <c r="F68" s="87">
        <v>14537.08</v>
      </c>
      <c r="G68" s="87">
        <v>9794.3580172000002</v>
      </c>
      <c r="H68" s="87">
        <v>0</v>
      </c>
    </row>
    <row r="69" spans="1:8" x14ac:dyDescent="0.25">
      <c r="A69" s="87">
        <v>3496</v>
      </c>
      <c r="B69" s="87" t="s">
        <v>186</v>
      </c>
      <c r="C69" s="87">
        <v>1</v>
      </c>
      <c r="D69" s="87">
        <v>3496</v>
      </c>
      <c r="E69" s="87">
        <v>1</v>
      </c>
      <c r="F69" s="87">
        <v>3496</v>
      </c>
      <c r="G69" s="87">
        <v>2355.4300883000001</v>
      </c>
      <c r="H69" s="87">
        <v>0</v>
      </c>
    </row>
    <row r="70" spans="1:8" x14ac:dyDescent="0.25">
      <c r="A70" s="87"/>
      <c r="B70" s="87"/>
      <c r="C70" s="87"/>
      <c r="D70" s="87" t="s">
        <v>65</v>
      </c>
      <c r="E70" s="87"/>
      <c r="F70" s="87"/>
      <c r="G70" s="87"/>
      <c r="H70" s="87"/>
    </row>
    <row r="71" spans="1:8" x14ac:dyDescent="0.25">
      <c r="A71" s="87"/>
      <c r="B71" s="87"/>
      <c r="C71" s="87"/>
      <c r="D71" s="87">
        <v>30803.54</v>
      </c>
      <c r="E71" s="87"/>
      <c r="F71" s="87">
        <v>30803.54</v>
      </c>
      <c r="G71" s="87">
        <v>20753.885853200001</v>
      </c>
      <c r="H71" s="87">
        <v>0.1</v>
      </c>
    </row>
    <row r="72" spans="1:8" x14ac:dyDescent="0.25">
      <c r="A72" s="82"/>
      <c r="B72" s="82"/>
      <c r="C72" s="82"/>
      <c r="D72" s="82"/>
      <c r="E72" s="82"/>
      <c r="F72" s="82"/>
      <c r="G72" s="82"/>
      <c r="H72" s="82"/>
    </row>
    <row r="73" spans="1:8" x14ac:dyDescent="0.25">
      <c r="A73" s="87" t="s">
        <v>79</v>
      </c>
      <c r="B73" s="87"/>
      <c r="C73" s="87"/>
      <c r="D73" s="87"/>
      <c r="E73" s="87"/>
      <c r="F73" s="87"/>
      <c r="G73" s="87"/>
      <c r="H73" s="87"/>
    </row>
    <row r="74" spans="1:8" x14ac:dyDescent="0.25">
      <c r="A74" s="87" t="s">
        <v>75</v>
      </c>
      <c r="B74" s="87"/>
      <c r="C74" s="87"/>
      <c r="D74" s="87"/>
      <c r="E74" s="87"/>
      <c r="F74" s="87"/>
      <c r="G74" s="87"/>
      <c r="H74" s="87"/>
    </row>
    <row r="75" spans="1:8" x14ac:dyDescent="0.25">
      <c r="A75" s="87">
        <v>26300</v>
      </c>
      <c r="B75" s="87" t="s">
        <v>80</v>
      </c>
      <c r="C75" s="87">
        <v>12.8513</v>
      </c>
      <c r="D75" s="87">
        <v>337990.54830000002</v>
      </c>
      <c r="E75" s="87">
        <v>12.01</v>
      </c>
      <c r="F75" s="87">
        <v>315863</v>
      </c>
      <c r="G75" s="87">
        <v>212812.70423040001</v>
      </c>
      <c r="H75" s="87">
        <v>1.4</v>
      </c>
    </row>
    <row r="76" spans="1:8" x14ac:dyDescent="0.25">
      <c r="A76" s="87">
        <v>16300</v>
      </c>
      <c r="B76" s="87" t="s">
        <v>260</v>
      </c>
      <c r="C76" s="87">
        <v>7.8078000000000003</v>
      </c>
      <c r="D76" s="87">
        <v>127268.52</v>
      </c>
      <c r="E76" s="87">
        <v>8</v>
      </c>
      <c r="F76" s="87">
        <v>130400</v>
      </c>
      <c r="G76" s="87">
        <v>87857.003294599999</v>
      </c>
      <c r="H76" s="87">
        <v>0.6</v>
      </c>
    </row>
    <row r="77" spans="1:8" x14ac:dyDescent="0.25">
      <c r="A77" s="87">
        <v>151300</v>
      </c>
      <c r="B77" s="87" t="s">
        <v>183</v>
      </c>
      <c r="C77" s="87">
        <v>4.1132</v>
      </c>
      <c r="D77" s="87">
        <v>622335.1091</v>
      </c>
      <c r="E77" s="87">
        <v>4.04</v>
      </c>
      <c r="F77" s="87">
        <v>611252</v>
      </c>
      <c r="G77" s="87">
        <v>411831.05044359999</v>
      </c>
      <c r="H77" s="87">
        <v>2.8</v>
      </c>
    </row>
    <row r="78" spans="1:8" x14ac:dyDescent="0.25">
      <c r="A78" s="87">
        <v>1500</v>
      </c>
      <c r="B78" s="87" t="s">
        <v>253</v>
      </c>
      <c r="C78" s="87">
        <v>26.1525</v>
      </c>
      <c r="D78" s="87">
        <v>39228.839999999997</v>
      </c>
      <c r="E78" s="87">
        <v>29.45</v>
      </c>
      <c r="F78" s="87">
        <v>44175</v>
      </c>
      <c r="G78" s="87">
        <v>29762.9073661</v>
      </c>
      <c r="H78" s="87">
        <v>0.2</v>
      </c>
    </row>
    <row r="79" spans="1:8" x14ac:dyDescent="0.25">
      <c r="A79" s="87">
        <v>147300</v>
      </c>
      <c r="B79" s="87" t="s">
        <v>215</v>
      </c>
      <c r="C79" s="87">
        <v>3.2054</v>
      </c>
      <c r="D79" s="87">
        <v>472164.38689999998</v>
      </c>
      <c r="E79" s="87">
        <v>3.72</v>
      </c>
      <c r="F79" s="87">
        <v>547956</v>
      </c>
      <c r="G79" s="87">
        <v>369185.36884439999</v>
      </c>
      <c r="H79" s="87">
        <v>2.5</v>
      </c>
    </row>
    <row r="80" spans="1:8" x14ac:dyDescent="0.25">
      <c r="A80" s="87"/>
      <c r="B80" s="87"/>
      <c r="C80" s="87"/>
      <c r="D80" s="87" t="s">
        <v>65</v>
      </c>
      <c r="E80" s="87"/>
      <c r="F80" s="87"/>
      <c r="G80" s="87"/>
      <c r="H80" s="87"/>
    </row>
    <row r="81" spans="1:8" x14ac:dyDescent="0.25">
      <c r="A81" s="87"/>
      <c r="B81" s="87"/>
      <c r="C81" s="87"/>
      <c r="D81" s="87">
        <v>1598987.4043000001</v>
      </c>
      <c r="E81" s="87"/>
      <c r="F81" s="87">
        <v>1649646</v>
      </c>
      <c r="G81" s="87">
        <v>1111449.0341793001</v>
      </c>
      <c r="H81" s="87">
        <v>7.6</v>
      </c>
    </row>
    <row r="82" spans="1:8" x14ac:dyDescent="0.25">
      <c r="A82" s="82"/>
      <c r="B82" s="82"/>
      <c r="C82" s="82"/>
      <c r="D82" s="82"/>
      <c r="E82" s="82"/>
      <c r="F82" s="82"/>
      <c r="G82" s="82"/>
      <c r="H82" s="82"/>
    </row>
    <row r="83" spans="1:8" x14ac:dyDescent="0.25">
      <c r="A83" s="87"/>
      <c r="B83" s="87"/>
      <c r="C83" s="87"/>
      <c r="D83" s="87" t="s">
        <v>65</v>
      </c>
      <c r="E83" s="87"/>
      <c r="F83" s="87"/>
      <c r="G83" s="87"/>
      <c r="H83" s="87"/>
    </row>
    <row r="84" spans="1:8" x14ac:dyDescent="0.25">
      <c r="A84" s="87"/>
      <c r="B84" s="87" t="s">
        <v>81</v>
      </c>
      <c r="C84" s="87"/>
      <c r="D84" s="87">
        <v>1629790.9443000001</v>
      </c>
      <c r="E84" s="87"/>
      <c r="F84" s="87">
        <v>1680449.5399</v>
      </c>
      <c r="G84" s="87">
        <v>1132202.9200325999</v>
      </c>
      <c r="H84" s="87">
        <v>7.8</v>
      </c>
    </row>
    <row r="85" spans="1:8" x14ac:dyDescent="0.25">
      <c r="A85" s="82"/>
      <c r="B85" s="82"/>
      <c r="C85" s="82"/>
      <c r="D85" s="82"/>
      <c r="E85" s="82"/>
      <c r="F85" s="82"/>
      <c r="G85" s="82"/>
      <c r="H85" s="82"/>
    </row>
    <row r="86" spans="1:8" x14ac:dyDescent="0.25">
      <c r="A86" s="87" t="s">
        <v>277</v>
      </c>
      <c r="B86" s="87"/>
      <c r="C86" s="87"/>
      <c r="D86" s="87"/>
      <c r="E86" s="87"/>
      <c r="F86" s="87"/>
      <c r="G86" s="87"/>
      <c r="H86" s="87"/>
    </row>
    <row r="87" spans="1:8" x14ac:dyDescent="0.25">
      <c r="A87" s="87" t="s">
        <v>82</v>
      </c>
      <c r="B87" s="87"/>
      <c r="C87" s="87"/>
      <c r="D87" s="87"/>
      <c r="E87" s="87"/>
      <c r="F87" s="87"/>
      <c r="G87" s="87"/>
      <c r="H87" s="87"/>
    </row>
    <row r="88" spans="1:8" x14ac:dyDescent="0.25">
      <c r="A88" s="87" t="s">
        <v>179</v>
      </c>
      <c r="B88" s="87"/>
      <c r="C88" s="87"/>
      <c r="D88" s="87"/>
      <c r="E88" s="87"/>
      <c r="F88" s="87"/>
      <c r="G88" s="87"/>
      <c r="H88" s="87"/>
    </row>
    <row r="89" spans="1:8" x14ac:dyDescent="0.25">
      <c r="A89" s="87" t="s">
        <v>72</v>
      </c>
      <c r="B89" s="87"/>
      <c r="C89" s="87"/>
      <c r="D89" s="87"/>
      <c r="E89" s="87"/>
      <c r="F89" s="87"/>
      <c r="G89" s="87"/>
      <c r="H89" s="87"/>
    </row>
    <row r="90" spans="1:8" x14ac:dyDescent="0.25">
      <c r="A90" s="87">
        <v>52431</v>
      </c>
      <c r="B90" s="87" t="s">
        <v>180</v>
      </c>
      <c r="C90" s="87">
        <v>1</v>
      </c>
      <c r="D90" s="87">
        <v>52431.97</v>
      </c>
      <c r="E90" s="87">
        <v>1</v>
      </c>
      <c r="F90" s="87">
        <v>52431.97</v>
      </c>
      <c r="G90" s="87">
        <v>52991.025317</v>
      </c>
      <c r="H90" s="87">
        <v>0.3</v>
      </c>
    </row>
    <row r="91" spans="1:8" x14ac:dyDescent="0.25">
      <c r="A91" s="87">
        <v>8379</v>
      </c>
      <c r="B91" s="87" t="s">
        <v>187</v>
      </c>
      <c r="C91" s="87">
        <v>1</v>
      </c>
      <c r="D91" s="87">
        <v>8379</v>
      </c>
      <c r="E91" s="87">
        <v>1</v>
      </c>
      <c r="F91" s="87">
        <v>8379</v>
      </c>
      <c r="G91" s="87">
        <v>8468.3409974999995</v>
      </c>
      <c r="H91" s="87">
        <v>0</v>
      </c>
    </row>
    <row r="92" spans="1:8" x14ac:dyDescent="0.25">
      <c r="A92" s="87"/>
      <c r="B92" s="87"/>
      <c r="C92" s="87"/>
      <c r="D92" s="87" t="s">
        <v>65</v>
      </c>
      <c r="E92" s="87"/>
      <c r="F92" s="87"/>
      <c r="G92" s="87"/>
      <c r="H92" s="87"/>
    </row>
    <row r="93" spans="1:8" x14ac:dyDescent="0.25">
      <c r="A93" s="87"/>
      <c r="B93" s="87"/>
      <c r="C93" s="87"/>
      <c r="D93" s="87">
        <v>60810.97</v>
      </c>
      <c r="E93" s="87"/>
      <c r="F93" s="87">
        <v>60810.97</v>
      </c>
      <c r="G93" s="87">
        <v>61459.366314600004</v>
      </c>
      <c r="H93" s="87">
        <v>0.4</v>
      </c>
    </row>
    <row r="94" spans="1:8" x14ac:dyDescent="0.25">
      <c r="A94" s="82"/>
      <c r="B94" s="82"/>
      <c r="C94" s="82"/>
      <c r="D94" s="82"/>
      <c r="E94" s="82"/>
      <c r="F94" s="82"/>
      <c r="G94" s="82"/>
      <c r="H94" s="82"/>
    </row>
    <row r="95" spans="1:8" x14ac:dyDescent="0.25">
      <c r="A95" s="87" t="s">
        <v>83</v>
      </c>
      <c r="B95" s="87"/>
      <c r="C95" s="87"/>
      <c r="D95" s="87"/>
      <c r="E95" s="87"/>
      <c r="F95" s="87"/>
      <c r="G95" s="87"/>
      <c r="H95" s="87"/>
    </row>
    <row r="96" spans="1:8" x14ac:dyDescent="0.25">
      <c r="A96" s="87" t="s">
        <v>75</v>
      </c>
      <c r="B96" s="87"/>
      <c r="C96" s="87"/>
      <c r="D96" s="87"/>
      <c r="E96" s="87"/>
      <c r="F96" s="87"/>
      <c r="G96" s="87"/>
      <c r="H96" s="87"/>
    </row>
    <row r="97" spans="1:8" x14ac:dyDescent="0.25">
      <c r="A97" s="87">
        <v>1400</v>
      </c>
      <c r="B97" s="87" t="s">
        <v>211</v>
      </c>
      <c r="C97" s="87">
        <v>79.802899999999994</v>
      </c>
      <c r="D97" s="87">
        <v>111724.0727</v>
      </c>
      <c r="E97" s="87">
        <v>111</v>
      </c>
      <c r="F97" s="87">
        <v>155400</v>
      </c>
      <c r="G97" s="87">
        <v>157056.9508312</v>
      </c>
      <c r="H97" s="87">
        <v>1</v>
      </c>
    </row>
    <row r="98" spans="1:8" x14ac:dyDescent="0.25">
      <c r="A98" s="87"/>
      <c r="B98" s="87"/>
      <c r="C98" s="87"/>
      <c r="D98" s="87" t="s">
        <v>65</v>
      </c>
      <c r="E98" s="87"/>
      <c r="F98" s="87"/>
      <c r="G98" s="87"/>
      <c r="H98" s="87"/>
    </row>
    <row r="99" spans="1:8" x14ac:dyDescent="0.25">
      <c r="A99" s="87"/>
      <c r="B99" s="87"/>
      <c r="C99" s="87"/>
      <c r="D99" s="87">
        <v>111724.0727</v>
      </c>
      <c r="E99" s="87"/>
      <c r="F99" s="87">
        <v>155400</v>
      </c>
      <c r="G99" s="87">
        <v>157056.9508312</v>
      </c>
      <c r="H99" s="87">
        <v>1</v>
      </c>
    </row>
    <row r="100" spans="1:8" x14ac:dyDescent="0.25">
      <c r="A100" s="82"/>
      <c r="B100" s="82"/>
      <c r="C100" s="82"/>
      <c r="D100" s="82"/>
      <c r="E100" s="82"/>
      <c r="F100" s="82"/>
      <c r="G100" s="82"/>
      <c r="H100" s="82"/>
    </row>
    <row r="101" spans="1:8" x14ac:dyDescent="0.25">
      <c r="A101" s="87"/>
      <c r="B101" s="87"/>
      <c r="C101" s="87"/>
      <c r="D101" s="87" t="s">
        <v>65</v>
      </c>
      <c r="E101" s="87"/>
      <c r="F101" s="87"/>
      <c r="G101" s="87"/>
      <c r="H101" s="87"/>
    </row>
    <row r="102" spans="1:8" x14ac:dyDescent="0.25">
      <c r="A102" s="87"/>
      <c r="B102" s="87" t="s">
        <v>84</v>
      </c>
      <c r="C102" s="87"/>
      <c r="D102" s="87">
        <v>172535.04269999999</v>
      </c>
      <c r="E102" s="87"/>
      <c r="F102" s="87">
        <v>216210.97</v>
      </c>
      <c r="G102" s="87">
        <v>218516.31714580001</v>
      </c>
      <c r="H102" s="87">
        <v>1.5</v>
      </c>
    </row>
    <row r="103" spans="1:8" x14ac:dyDescent="0.25">
      <c r="A103" s="82"/>
      <c r="B103" s="82"/>
      <c r="C103" s="82"/>
      <c r="D103" s="82"/>
      <c r="E103" s="82"/>
      <c r="F103" s="82"/>
      <c r="G103" s="82"/>
      <c r="H103" s="82"/>
    </row>
    <row r="104" spans="1:8" x14ac:dyDescent="0.25">
      <c r="A104" s="87" t="s">
        <v>278</v>
      </c>
      <c r="B104" s="87"/>
      <c r="C104" s="87"/>
      <c r="D104" s="87"/>
      <c r="E104" s="87"/>
      <c r="F104" s="87"/>
      <c r="G104" s="87"/>
      <c r="H104" s="87"/>
    </row>
    <row r="105" spans="1:8" x14ac:dyDescent="0.25">
      <c r="A105" s="87" t="s">
        <v>72</v>
      </c>
      <c r="B105" s="87"/>
      <c r="C105" s="87"/>
      <c r="D105" s="87"/>
      <c r="E105" s="87"/>
      <c r="F105" s="87"/>
      <c r="G105" s="87"/>
      <c r="H105" s="87"/>
    </row>
    <row r="106" spans="1:8" x14ac:dyDescent="0.25">
      <c r="A106" s="87" t="s">
        <v>191</v>
      </c>
      <c r="B106" s="87"/>
      <c r="C106" s="87"/>
      <c r="D106" s="87"/>
      <c r="E106" s="87"/>
      <c r="F106" s="87"/>
      <c r="G106" s="87"/>
      <c r="H106" s="87"/>
    </row>
    <row r="107" spans="1:8" x14ac:dyDescent="0.25">
      <c r="A107" s="87" t="s">
        <v>72</v>
      </c>
      <c r="B107" s="87"/>
      <c r="C107" s="87"/>
      <c r="D107" s="87"/>
      <c r="E107" s="87"/>
      <c r="F107" s="87"/>
      <c r="G107" s="87"/>
      <c r="H107" s="87"/>
    </row>
    <row r="108" spans="1:8" x14ac:dyDescent="0.25">
      <c r="A108" s="87">
        <v>0</v>
      </c>
      <c r="B108" s="87" t="s">
        <v>196</v>
      </c>
      <c r="C108" s="87">
        <v>1</v>
      </c>
      <c r="D108" s="87">
        <v>0.57999999999999996</v>
      </c>
      <c r="E108" s="87">
        <v>1</v>
      </c>
      <c r="F108" s="87">
        <v>0.57999999999999996</v>
      </c>
      <c r="G108" s="87">
        <v>8.5664400000000002E-2</v>
      </c>
      <c r="H108" s="87">
        <v>0</v>
      </c>
    </row>
    <row r="109" spans="1:8" x14ac:dyDescent="0.25">
      <c r="A109" s="87">
        <v>3904</v>
      </c>
      <c r="B109" s="87" t="s">
        <v>192</v>
      </c>
      <c r="C109" s="87">
        <v>1</v>
      </c>
      <c r="D109" s="87">
        <v>3904.2</v>
      </c>
      <c r="E109" s="87">
        <v>1</v>
      </c>
      <c r="F109" s="87">
        <v>3904.2</v>
      </c>
      <c r="G109" s="87">
        <v>576.64017960000001</v>
      </c>
      <c r="H109" s="87">
        <v>0</v>
      </c>
    </row>
    <row r="110" spans="1:8" x14ac:dyDescent="0.25">
      <c r="A110" s="87"/>
      <c r="B110" s="87"/>
      <c r="C110" s="87"/>
      <c r="D110" s="87" t="s">
        <v>65</v>
      </c>
      <c r="E110" s="87"/>
      <c r="F110" s="87"/>
      <c r="G110" s="87"/>
      <c r="H110" s="87"/>
    </row>
    <row r="111" spans="1:8" x14ac:dyDescent="0.25">
      <c r="A111" s="87"/>
      <c r="B111" s="87"/>
      <c r="C111" s="87"/>
      <c r="D111" s="87">
        <v>3904.78</v>
      </c>
      <c r="E111" s="87"/>
      <c r="F111" s="87">
        <v>3904.78</v>
      </c>
      <c r="G111" s="87">
        <v>576.72584400000005</v>
      </c>
      <c r="H111" s="87">
        <v>0</v>
      </c>
    </row>
    <row r="112" spans="1:8" x14ac:dyDescent="0.25">
      <c r="A112" s="82"/>
      <c r="B112" s="82"/>
      <c r="C112" s="82"/>
      <c r="D112" s="82"/>
      <c r="E112" s="82"/>
      <c r="F112" s="82"/>
      <c r="G112" s="82"/>
      <c r="H112" s="82"/>
    </row>
    <row r="113" spans="1:8" x14ac:dyDescent="0.25">
      <c r="A113" s="87" t="s">
        <v>261</v>
      </c>
      <c r="B113" s="87"/>
      <c r="C113" s="87"/>
      <c r="D113" s="87"/>
      <c r="E113" s="87"/>
      <c r="F113" s="87"/>
      <c r="G113" s="87"/>
      <c r="H113" s="87"/>
    </row>
    <row r="114" spans="1:8" x14ac:dyDescent="0.25">
      <c r="A114" s="87" t="s">
        <v>75</v>
      </c>
      <c r="B114" s="87"/>
      <c r="C114" s="87"/>
      <c r="D114" s="87"/>
      <c r="E114" s="87"/>
      <c r="F114" s="87"/>
      <c r="G114" s="87"/>
      <c r="H114" s="87"/>
    </row>
    <row r="115" spans="1:8" x14ac:dyDescent="0.25">
      <c r="A115" s="87">
        <v>2800</v>
      </c>
      <c r="B115" s="87" t="s">
        <v>262</v>
      </c>
      <c r="C115" s="87">
        <v>259.95519999999999</v>
      </c>
      <c r="D115" s="87">
        <v>727874.72</v>
      </c>
      <c r="E115" s="87">
        <v>247</v>
      </c>
      <c r="F115" s="87">
        <v>691600</v>
      </c>
      <c r="G115" s="87">
        <v>102147.5201606</v>
      </c>
      <c r="H115" s="87">
        <v>0.7</v>
      </c>
    </row>
    <row r="116" spans="1:8" x14ac:dyDescent="0.25">
      <c r="A116" s="87"/>
      <c r="B116" s="87"/>
      <c r="C116" s="87"/>
      <c r="D116" s="87" t="s">
        <v>65</v>
      </c>
      <c r="E116" s="87"/>
      <c r="F116" s="87"/>
      <c r="G116" s="87"/>
      <c r="H116" s="87"/>
    </row>
    <row r="117" spans="1:8" x14ac:dyDescent="0.25">
      <c r="A117" s="87"/>
      <c r="B117" s="87"/>
      <c r="C117" s="87"/>
      <c r="D117" s="87">
        <v>727874.72</v>
      </c>
      <c r="E117" s="87"/>
      <c r="F117" s="87">
        <v>691600</v>
      </c>
      <c r="G117" s="87">
        <v>102147.5201606</v>
      </c>
      <c r="H117" s="87">
        <v>0.7</v>
      </c>
    </row>
    <row r="118" spans="1:8" x14ac:dyDescent="0.25">
      <c r="A118" s="82"/>
      <c r="B118" s="82"/>
      <c r="C118" s="82"/>
      <c r="D118" s="82"/>
      <c r="E118" s="82"/>
      <c r="F118" s="82"/>
      <c r="G118" s="82"/>
      <c r="H118" s="82"/>
    </row>
    <row r="119" spans="1:8" x14ac:dyDescent="0.25">
      <c r="A119" s="87"/>
      <c r="B119" s="87"/>
      <c r="C119" s="87"/>
      <c r="D119" s="87" t="s">
        <v>65</v>
      </c>
      <c r="E119" s="87"/>
      <c r="F119" s="87"/>
      <c r="G119" s="87"/>
      <c r="H119" s="87"/>
    </row>
    <row r="120" spans="1:8" x14ac:dyDescent="0.25">
      <c r="A120" s="87"/>
      <c r="B120" s="87" t="s">
        <v>85</v>
      </c>
      <c r="C120" s="87"/>
      <c r="D120" s="87">
        <v>731779.5</v>
      </c>
      <c r="E120" s="87"/>
      <c r="F120" s="87">
        <v>695504.78</v>
      </c>
      <c r="G120" s="87">
        <v>102724.24600470001</v>
      </c>
      <c r="H120" s="87">
        <v>0.7</v>
      </c>
    </row>
    <row r="121" spans="1:8" x14ac:dyDescent="0.25">
      <c r="A121" s="82"/>
      <c r="B121" s="82"/>
      <c r="C121" s="82"/>
      <c r="D121" s="82"/>
      <c r="E121" s="82"/>
      <c r="F121" s="82"/>
      <c r="G121" s="82"/>
      <c r="H121" s="82"/>
    </row>
    <row r="122" spans="1:8" x14ac:dyDescent="0.25">
      <c r="A122" s="87" t="s">
        <v>279</v>
      </c>
      <c r="B122" s="87"/>
      <c r="C122" s="87"/>
      <c r="D122" s="87"/>
      <c r="E122" s="87"/>
      <c r="F122" s="87"/>
      <c r="G122" s="87"/>
      <c r="H122" s="87"/>
    </row>
    <row r="123" spans="1:8" x14ac:dyDescent="0.25">
      <c r="A123" s="87" t="s">
        <v>75</v>
      </c>
      <c r="B123" s="87"/>
      <c r="C123" s="87"/>
      <c r="D123" s="87"/>
      <c r="E123" s="87"/>
      <c r="F123" s="87"/>
      <c r="G123" s="87"/>
      <c r="H123" s="87"/>
    </row>
    <row r="124" spans="1:8" x14ac:dyDescent="0.25">
      <c r="A124" s="87" t="s">
        <v>86</v>
      </c>
      <c r="B124" s="87"/>
      <c r="C124" s="87"/>
      <c r="D124" s="87"/>
      <c r="E124" s="87"/>
      <c r="F124" s="87"/>
      <c r="G124" s="87"/>
      <c r="H124" s="87"/>
    </row>
    <row r="125" spans="1:8" x14ac:dyDescent="0.25">
      <c r="A125" s="87" t="s">
        <v>72</v>
      </c>
      <c r="B125" s="87"/>
      <c r="C125" s="87"/>
      <c r="D125" s="87"/>
      <c r="E125" s="87"/>
      <c r="F125" s="87"/>
      <c r="G125" s="87"/>
      <c r="H125" s="87"/>
    </row>
    <row r="126" spans="1:8" x14ac:dyDescent="0.25">
      <c r="A126" s="87">
        <v>-767</v>
      </c>
      <c r="B126" s="87" t="s">
        <v>159</v>
      </c>
      <c r="C126" s="87">
        <v>1</v>
      </c>
      <c r="D126" s="87">
        <v>-767.13199999999995</v>
      </c>
      <c r="E126" s="87">
        <v>1</v>
      </c>
      <c r="F126" s="87">
        <v>-767.13199999999995</v>
      </c>
      <c r="G126" s="87">
        <v>-844.80413710000005</v>
      </c>
      <c r="H126" s="87">
        <v>0</v>
      </c>
    </row>
    <row r="127" spans="1:8" x14ac:dyDescent="0.25">
      <c r="A127" s="87">
        <v>768</v>
      </c>
      <c r="B127" s="87" t="s">
        <v>234</v>
      </c>
      <c r="C127" s="87">
        <v>1</v>
      </c>
      <c r="D127" s="87">
        <v>768</v>
      </c>
      <c r="E127" s="87">
        <v>1</v>
      </c>
      <c r="F127" s="87">
        <v>768</v>
      </c>
      <c r="G127" s="87">
        <v>845.76002219999998</v>
      </c>
      <c r="H127" s="87">
        <v>0</v>
      </c>
    </row>
    <row r="128" spans="1:8" x14ac:dyDescent="0.25">
      <c r="A128" s="87">
        <v>34622</v>
      </c>
      <c r="B128" s="87" t="s">
        <v>87</v>
      </c>
      <c r="C128" s="87">
        <v>1</v>
      </c>
      <c r="D128" s="87">
        <v>34622.160000000003</v>
      </c>
      <c r="E128" s="87">
        <v>1</v>
      </c>
      <c r="F128" s="87">
        <v>34622.160000000003</v>
      </c>
      <c r="G128" s="87">
        <v>38127.654700799998</v>
      </c>
      <c r="H128" s="87">
        <v>0.2</v>
      </c>
    </row>
    <row r="129" spans="1:8" x14ac:dyDescent="0.25">
      <c r="A129" s="87"/>
      <c r="B129" s="87"/>
      <c r="C129" s="87"/>
      <c r="D129" s="87" t="s">
        <v>65</v>
      </c>
      <c r="E129" s="87"/>
      <c r="F129" s="87"/>
      <c r="G129" s="87"/>
      <c r="H129" s="87"/>
    </row>
    <row r="130" spans="1:8" x14ac:dyDescent="0.25">
      <c r="A130" s="87"/>
      <c r="B130" s="87"/>
      <c r="C130" s="87"/>
      <c r="D130" s="87">
        <v>34623.027999999998</v>
      </c>
      <c r="E130" s="87"/>
      <c r="F130" s="87">
        <v>34623.027999999998</v>
      </c>
      <c r="G130" s="87">
        <v>38128.610585800001</v>
      </c>
      <c r="H130" s="87">
        <v>0.2</v>
      </c>
    </row>
    <row r="131" spans="1:8" x14ac:dyDescent="0.25">
      <c r="A131" s="82"/>
      <c r="B131" s="82"/>
      <c r="C131" s="82"/>
      <c r="D131" s="82"/>
      <c r="E131" s="82"/>
      <c r="F131" s="82"/>
      <c r="G131" s="82"/>
      <c r="H131" s="82"/>
    </row>
    <row r="132" spans="1:8" x14ac:dyDescent="0.25">
      <c r="A132" s="87" t="s">
        <v>88</v>
      </c>
      <c r="B132" s="87"/>
      <c r="C132" s="87"/>
      <c r="D132" s="87"/>
      <c r="E132" s="87"/>
      <c r="F132" s="87"/>
      <c r="G132" s="87"/>
      <c r="H132" s="87"/>
    </row>
    <row r="133" spans="1:8" x14ac:dyDescent="0.25">
      <c r="A133" s="87" t="s">
        <v>75</v>
      </c>
      <c r="B133" s="87"/>
      <c r="C133" s="87"/>
      <c r="D133" s="87"/>
      <c r="E133" s="87"/>
      <c r="F133" s="87"/>
      <c r="G133" s="87"/>
      <c r="H133" s="87"/>
    </row>
    <row r="134" spans="1:8" x14ac:dyDescent="0.25">
      <c r="A134" s="87">
        <v>89100</v>
      </c>
      <c r="B134" s="87" t="s">
        <v>227</v>
      </c>
      <c r="C134" s="87">
        <v>3.9323999999999999</v>
      </c>
      <c r="D134" s="87">
        <v>350382.50640000001</v>
      </c>
      <c r="E134" s="87">
        <v>2.302</v>
      </c>
      <c r="F134" s="87">
        <v>205108.2</v>
      </c>
      <c r="G134" s="87">
        <v>225875.41117919999</v>
      </c>
      <c r="H134" s="87">
        <v>1.5</v>
      </c>
    </row>
    <row r="135" spans="1:8" x14ac:dyDescent="0.25">
      <c r="A135" s="87">
        <v>14500</v>
      </c>
      <c r="B135" s="87" t="s">
        <v>160</v>
      </c>
      <c r="C135" s="87">
        <v>22.804300000000001</v>
      </c>
      <c r="D135" s="87">
        <v>330663.25550000003</v>
      </c>
      <c r="E135" s="87">
        <v>13.092000000000001</v>
      </c>
      <c r="F135" s="87">
        <v>189834</v>
      </c>
      <c r="G135" s="87">
        <v>209054.6979876</v>
      </c>
      <c r="H135" s="87">
        <v>1.4</v>
      </c>
    </row>
    <row r="136" spans="1:8" x14ac:dyDescent="0.25">
      <c r="A136" s="87">
        <v>42200</v>
      </c>
      <c r="B136" s="87" t="s">
        <v>222</v>
      </c>
      <c r="C136" s="87">
        <v>7.5396999999999998</v>
      </c>
      <c r="D136" s="87">
        <v>318178.68</v>
      </c>
      <c r="E136" s="87">
        <v>7.5659999999999998</v>
      </c>
      <c r="F136" s="87">
        <v>319285.2</v>
      </c>
      <c r="G136" s="87">
        <v>351612.83572979999</v>
      </c>
      <c r="H136" s="87">
        <v>2.4</v>
      </c>
    </row>
    <row r="137" spans="1:8" x14ac:dyDescent="0.25">
      <c r="A137" s="87">
        <v>1400</v>
      </c>
      <c r="B137" s="87" t="s">
        <v>254</v>
      </c>
      <c r="C137" s="87">
        <v>69.605999999999995</v>
      </c>
      <c r="D137" s="87">
        <v>97448.48</v>
      </c>
      <c r="E137" s="87">
        <v>68.88</v>
      </c>
      <c r="F137" s="87">
        <v>96432</v>
      </c>
      <c r="G137" s="87">
        <v>106195.7427876</v>
      </c>
      <c r="H137" s="87">
        <v>0.7</v>
      </c>
    </row>
    <row r="138" spans="1:8" x14ac:dyDescent="0.25">
      <c r="A138" s="87">
        <v>800</v>
      </c>
      <c r="B138" s="87" t="s">
        <v>255</v>
      </c>
      <c r="C138" s="87">
        <v>72.454400000000007</v>
      </c>
      <c r="D138" s="87">
        <v>57963.59</v>
      </c>
      <c r="E138" s="87">
        <v>73.95</v>
      </c>
      <c r="F138" s="87">
        <v>59160</v>
      </c>
      <c r="G138" s="87">
        <v>65149.951710100002</v>
      </c>
      <c r="H138" s="87">
        <v>0.4</v>
      </c>
    </row>
    <row r="139" spans="1:8" x14ac:dyDescent="0.25">
      <c r="A139" s="87">
        <v>18200</v>
      </c>
      <c r="B139" s="87" t="s">
        <v>89</v>
      </c>
      <c r="C139" s="87">
        <v>19.236999999999998</v>
      </c>
      <c r="D139" s="87">
        <v>350114.71580000001</v>
      </c>
      <c r="E139" s="87">
        <v>16.52</v>
      </c>
      <c r="F139" s="87">
        <v>300664</v>
      </c>
      <c r="G139" s="87">
        <v>331106.23869149998</v>
      </c>
      <c r="H139" s="87">
        <v>2.2000000000000002</v>
      </c>
    </row>
    <row r="140" spans="1:8" x14ac:dyDescent="0.25">
      <c r="A140" s="87">
        <v>35900</v>
      </c>
      <c r="B140" s="87" t="s">
        <v>90</v>
      </c>
      <c r="C140" s="87">
        <v>2.9943</v>
      </c>
      <c r="D140" s="87">
        <v>107496.05349999999</v>
      </c>
      <c r="E140" s="87">
        <v>3.4380000000000002</v>
      </c>
      <c r="F140" s="87">
        <v>123424.2</v>
      </c>
      <c r="G140" s="87">
        <v>135920.90381789999</v>
      </c>
      <c r="H140" s="87">
        <v>0.9</v>
      </c>
    </row>
    <row r="141" spans="1:8" x14ac:dyDescent="0.25">
      <c r="A141" s="87">
        <v>7700</v>
      </c>
      <c r="B141" s="87" t="s">
        <v>243</v>
      </c>
      <c r="C141" s="87">
        <v>34.351599999999998</v>
      </c>
      <c r="D141" s="87">
        <v>264507.84000000003</v>
      </c>
      <c r="E141" s="87">
        <v>29.27</v>
      </c>
      <c r="F141" s="87">
        <v>225379</v>
      </c>
      <c r="G141" s="87">
        <v>248198.63026519999</v>
      </c>
      <c r="H141" s="87">
        <v>1.7</v>
      </c>
    </row>
    <row r="142" spans="1:8" x14ac:dyDescent="0.25">
      <c r="A142" s="87">
        <v>4900</v>
      </c>
      <c r="B142" s="87" t="s">
        <v>228</v>
      </c>
      <c r="C142" s="87">
        <v>56.752200000000002</v>
      </c>
      <c r="D142" s="87">
        <v>278085.90000000002</v>
      </c>
      <c r="E142" s="87">
        <v>61.5</v>
      </c>
      <c r="F142" s="87">
        <v>301350</v>
      </c>
      <c r="G142" s="87">
        <v>331861.69621129998</v>
      </c>
      <c r="H142" s="87">
        <v>2.2000000000000002</v>
      </c>
    </row>
    <row r="143" spans="1:8" x14ac:dyDescent="0.25">
      <c r="A143" s="87">
        <v>1400</v>
      </c>
      <c r="B143" s="87" t="s">
        <v>244</v>
      </c>
      <c r="C143" s="87">
        <v>42.493699999999997</v>
      </c>
      <c r="D143" s="87">
        <v>59491.28</v>
      </c>
      <c r="E143" s="87">
        <v>39.75</v>
      </c>
      <c r="F143" s="87">
        <v>55650</v>
      </c>
      <c r="G143" s="87">
        <v>61284.564108699997</v>
      </c>
      <c r="H143" s="87">
        <v>0.4</v>
      </c>
    </row>
    <row r="144" spans="1:8" x14ac:dyDescent="0.25">
      <c r="A144" s="87">
        <v>1000</v>
      </c>
      <c r="B144" s="87" t="s">
        <v>91</v>
      </c>
      <c r="C144" s="87">
        <v>135.0761</v>
      </c>
      <c r="D144" s="87">
        <v>135076.17000000001</v>
      </c>
      <c r="E144" s="87">
        <v>144.19999999999999</v>
      </c>
      <c r="F144" s="87">
        <v>144200</v>
      </c>
      <c r="G144" s="87">
        <v>158800.25416849999</v>
      </c>
      <c r="H144" s="87">
        <v>1</v>
      </c>
    </row>
    <row r="145" spans="1:8" x14ac:dyDescent="0.25">
      <c r="A145" s="87">
        <v>1200</v>
      </c>
      <c r="B145" s="87" t="s">
        <v>92</v>
      </c>
      <c r="C145" s="87">
        <v>80.069299999999998</v>
      </c>
      <c r="D145" s="87">
        <v>96083.259699999995</v>
      </c>
      <c r="E145" s="87">
        <v>89.95</v>
      </c>
      <c r="F145" s="87">
        <v>107940</v>
      </c>
      <c r="G145" s="87">
        <v>118868.9281203</v>
      </c>
      <c r="H145" s="87">
        <v>0.8</v>
      </c>
    </row>
    <row r="146" spans="1:8" x14ac:dyDescent="0.25">
      <c r="A146" s="87">
        <v>17700</v>
      </c>
      <c r="B146" s="87" t="s">
        <v>245</v>
      </c>
      <c r="C146" s="87">
        <v>9.2969000000000008</v>
      </c>
      <c r="D146" s="87">
        <v>164555.55809999999</v>
      </c>
      <c r="E146" s="87">
        <v>9.01</v>
      </c>
      <c r="F146" s="87">
        <v>159477</v>
      </c>
      <c r="G146" s="87">
        <v>175624.05086009999</v>
      </c>
      <c r="H146" s="87">
        <v>1.2</v>
      </c>
    </row>
    <row r="147" spans="1:8" x14ac:dyDescent="0.25">
      <c r="A147" s="87">
        <v>79000</v>
      </c>
      <c r="B147" s="87" t="s">
        <v>229</v>
      </c>
      <c r="C147" s="87">
        <v>3.7222</v>
      </c>
      <c r="D147" s="87">
        <v>294059.01</v>
      </c>
      <c r="E147" s="87">
        <v>3.5219999999999998</v>
      </c>
      <c r="F147" s="87">
        <v>278238</v>
      </c>
      <c r="G147" s="87">
        <v>306409.60554319998</v>
      </c>
      <c r="H147" s="87">
        <v>2.1</v>
      </c>
    </row>
    <row r="148" spans="1:8" x14ac:dyDescent="0.25">
      <c r="A148" s="87">
        <v>13300</v>
      </c>
      <c r="B148" s="87" t="s">
        <v>280</v>
      </c>
      <c r="C148" s="87">
        <v>19.992999999999999</v>
      </c>
      <c r="D148" s="87">
        <v>265907.51</v>
      </c>
      <c r="E148" s="87">
        <v>20.329999999999998</v>
      </c>
      <c r="F148" s="87">
        <v>270389</v>
      </c>
      <c r="G148" s="87">
        <v>297765.89406630001</v>
      </c>
      <c r="H148" s="87">
        <v>2</v>
      </c>
    </row>
    <row r="149" spans="1:8" x14ac:dyDescent="0.25">
      <c r="A149" s="87">
        <v>6700</v>
      </c>
      <c r="B149" s="87" t="s">
        <v>212</v>
      </c>
      <c r="C149" s="87">
        <v>53.489100000000001</v>
      </c>
      <c r="D149" s="87">
        <v>358376.99089999998</v>
      </c>
      <c r="E149" s="87">
        <v>42.38</v>
      </c>
      <c r="F149" s="87">
        <v>283946</v>
      </c>
      <c r="G149" s="87">
        <v>312695.54070820002</v>
      </c>
      <c r="H149" s="87">
        <v>2.1</v>
      </c>
    </row>
    <row r="150" spans="1:8" x14ac:dyDescent="0.25">
      <c r="A150" s="87">
        <v>10900</v>
      </c>
      <c r="B150" s="87" t="s">
        <v>188</v>
      </c>
      <c r="C150" s="87">
        <v>23.853400000000001</v>
      </c>
      <c r="D150" s="87">
        <v>260003.1446</v>
      </c>
      <c r="E150" s="87">
        <v>19.885000000000002</v>
      </c>
      <c r="F150" s="87">
        <v>216746.5</v>
      </c>
      <c r="G150" s="87">
        <v>238692.08939060001</v>
      </c>
      <c r="H150" s="87">
        <v>1.6</v>
      </c>
    </row>
    <row r="151" spans="1:8" x14ac:dyDescent="0.25">
      <c r="A151" s="87"/>
      <c r="B151" s="87"/>
      <c r="C151" s="87"/>
      <c r="D151" s="87" t="s">
        <v>65</v>
      </c>
      <c r="E151" s="87"/>
      <c r="F151" s="87"/>
      <c r="G151" s="87"/>
      <c r="H151" s="87"/>
    </row>
    <row r="152" spans="1:8" x14ac:dyDescent="0.25">
      <c r="A152" s="87"/>
      <c r="B152" s="87"/>
      <c r="C152" s="87"/>
      <c r="D152" s="87">
        <v>3788393.9448000002</v>
      </c>
      <c r="E152" s="87"/>
      <c r="F152" s="87">
        <v>3337223.0998999998</v>
      </c>
      <c r="G152" s="87">
        <v>3675117.0353468</v>
      </c>
      <c r="H152" s="87">
        <v>25.3</v>
      </c>
    </row>
    <row r="153" spans="1:8" x14ac:dyDescent="0.25">
      <c r="A153" s="82"/>
      <c r="B153" s="82"/>
      <c r="C153" s="82"/>
      <c r="D153" s="82"/>
      <c r="E153" s="82"/>
      <c r="F153" s="82"/>
      <c r="G153" s="82"/>
      <c r="H153" s="82"/>
    </row>
    <row r="154" spans="1:8" x14ac:dyDescent="0.25">
      <c r="A154" s="87"/>
      <c r="B154" s="87"/>
      <c r="C154" s="87"/>
      <c r="D154" s="87" t="s">
        <v>65</v>
      </c>
      <c r="E154" s="87"/>
      <c r="F154" s="87"/>
      <c r="G154" s="87"/>
      <c r="H154" s="87"/>
    </row>
    <row r="155" spans="1:8" x14ac:dyDescent="0.25">
      <c r="A155" s="87"/>
      <c r="B155" s="87" t="s">
        <v>93</v>
      </c>
      <c r="C155" s="87"/>
      <c r="D155" s="87">
        <v>3823016.9728000001</v>
      </c>
      <c r="E155" s="87"/>
      <c r="F155" s="87">
        <v>3371846.1279000002</v>
      </c>
      <c r="G155" s="87">
        <v>3713245.6459325999</v>
      </c>
      <c r="H155" s="87">
        <v>25.6</v>
      </c>
    </row>
    <row r="156" spans="1:8" x14ac:dyDescent="0.25">
      <c r="A156" s="82"/>
      <c r="B156" s="82"/>
      <c r="C156" s="82"/>
      <c r="D156" s="82"/>
      <c r="E156" s="82"/>
      <c r="F156" s="82"/>
      <c r="G156" s="82"/>
      <c r="H156" s="82"/>
    </row>
    <row r="157" spans="1:8" x14ac:dyDescent="0.25">
      <c r="A157" s="87" t="s">
        <v>281</v>
      </c>
      <c r="B157" s="87"/>
      <c r="C157" s="87"/>
      <c r="D157" s="87"/>
      <c r="E157" s="87"/>
      <c r="F157" s="87"/>
      <c r="G157" s="87"/>
      <c r="H157" s="87"/>
    </row>
    <row r="158" spans="1:8" x14ac:dyDescent="0.25">
      <c r="A158" s="87" t="s">
        <v>94</v>
      </c>
      <c r="B158" s="87"/>
      <c r="C158" s="87"/>
      <c r="D158" s="87"/>
      <c r="E158" s="87"/>
      <c r="F158" s="87"/>
      <c r="G158" s="87"/>
      <c r="H158" s="87"/>
    </row>
    <row r="159" spans="1:8" x14ac:dyDescent="0.25">
      <c r="A159" s="87" t="s">
        <v>95</v>
      </c>
      <c r="B159" s="87"/>
      <c r="C159" s="87"/>
      <c r="D159" s="87"/>
      <c r="E159" s="87"/>
      <c r="F159" s="87"/>
      <c r="G159" s="87"/>
      <c r="H159" s="87"/>
    </row>
    <row r="160" spans="1:8" x14ac:dyDescent="0.25">
      <c r="A160" s="87" t="s">
        <v>72</v>
      </c>
      <c r="B160" s="87"/>
      <c r="C160" s="87"/>
      <c r="D160" s="87"/>
      <c r="E160" s="87"/>
      <c r="F160" s="87"/>
      <c r="G160" s="87"/>
      <c r="H160" s="87"/>
    </row>
    <row r="161" spans="1:8" x14ac:dyDescent="0.25">
      <c r="A161" s="87">
        <v>1</v>
      </c>
      <c r="B161" s="87" t="s">
        <v>161</v>
      </c>
      <c r="C161" s="87">
        <v>1</v>
      </c>
      <c r="D161" s="87">
        <v>1.1200000000000001</v>
      </c>
      <c r="E161" s="87">
        <v>1</v>
      </c>
      <c r="F161" s="87">
        <v>1.1200000000000001</v>
      </c>
      <c r="G161" s="87">
        <v>1.3639923</v>
      </c>
      <c r="H161" s="87">
        <v>0</v>
      </c>
    </row>
    <row r="162" spans="1:8" x14ac:dyDescent="0.25">
      <c r="A162" s="87">
        <v>3561</v>
      </c>
      <c r="B162" s="87" t="s">
        <v>246</v>
      </c>
      <c r="C162" s="87">
        <v>1</v>
      </c>
      <c r="D162" s="87">
        <v>3561.65</v>
      </c>
      <c r="E162" s="87">
        <v>1</v>
      </c>
      <c r="F162" s="87">
        <v>3561.65</v>
      </c>
      <c r="G162" s="87">
        <v>4337.5564321000002</v>
      </c>
      <c r="H162" s="87">
        <v>0</v>
      </c>
    </row>
    <row r="163" spans="1:8" x14ac:dyDescent="0.25">
      <c r="A163" s="87">
        <v>4167</v>
      </c>
      <c r="B163" s="87" t="s">
        <v>256</v>
      </c>
      <c r="C163" s="87">
        <v>1</v>
      </c>
      <c r="D163" s="87">
        <v>4167.8</v>
      </c>
      <c r="E163" s="87">
        <v>1</v>
      </c>
      <c r="F163" s="87">
        <v>4167.8</v>
      </c>
      <c r="G163" s="87">
        <v>5075.7563762999998</v>
      </c>
      <c r="H163" s="87">
        <v>0</v>
      </c>
    </row>
    <row r="164" spans="1:8" x14ac:dyDescent="0.25">
      <c r="A164" s="87"/>
      <c r="B164" s="87"/>
      <c r="C164" s="87"/>
      <c r="D164" s="87" t="s">
        <v>65</v>
      </c>
      <c r="E164" s="87"/>
      <c r="F164" s="87"/>
      <c r="G164" s="87"/>
      <c r="H164" s="87"/>
    </row>
    <row r="165" spans="1:8" x14ac:dyDescent="0.25">
      <c r="A165" s="87"/>
      <c r="B165" s="87"/>
      <c r="C165" s="87"/>
      <c r="D165" s="87">
        <v>7730.57</v>
      </c>
      <c r="E165" s="87"/>
      <c r="F165" s="87">
        <v>7730.57</v>
      </c>
      <c r="G165" s="87">
        <v>9414.6768007999999</v>
      </c>
      <c r="H165" s="87">
        <v>0</v>
      </c>
    </row>
    <row r="166" spans="1:8" x14ac:dyDescent="0.25">
      <c r="A166" s="82"/>
      <c r="B166" s="82"/>
      <c r="C166" s="82"/>
      <c r="D166" s="82"/>
      <c r="E166" s="82"/>
      <c r="F166" s="82"/>
      <c r="G166" s="82"/>
      <c r="H166" s="82"/>
    </row>
    <row r="167" spans="1:8" x14ac:dyDescent="0.25">
      <c r="A167" s="87" t="s">
        <v>96</v>
      </c>
      <c r="B167" s="87"/>
      <c r="C167" s="87"/>
      <c r="D167" s="87"/>
      <c r="E167" s="87"/>
      <c r="F167" s="87"/>
      <c r="G167" s="87"/>
      <c r="H167" s="87"/>
    </row>
    <row r="168" spans="1:8" x14ac:dyDescent="0.25">
      <c r="A168" s="87" t="s">
        <v>75</v>
      </c>
      <c r="B168" s="87"/>
      <c r="C168" s="87"/>
      <c r="D168" s="87"/>
      <c r="E168" s="87"/>
      <c r="F168" s="87"/>
      <c r="G168" s="87"/>
      <c r="H168" s="87"/>
    </row>
    <row r="169" spans="1:8" x14ac:dyDescent="0.25">
      <c r="A169" s="87">
        <v>29800</v>
      </c>
      <c r="B169" s="87" t="s">
        <v>97</v>
      </c>
      <c r="C169" s="87">
        <v>8.9395000000000007</v>
      </c>
      <c r="D169" s="87">
        <v>266398.95510000002</v>
      </c>
      <c r="E169" s="87">
        <v>10.965</v>
      </c>
      <c r="F169" s="87">
        <v>326757</v>
      </c>
      <c r="G169" s="87">
        <v>397941.10232489998</v>
      </c>
      <c r="H169" s="87">
        <v>2.7</v>
      </c>
    </row>
    <row r="170" spans="1:8" x14ac:dyDescent="0.25">
      <c r="A170" s="87">
        <v>2100</v>
      </c>
      <c r="B170" s="87" t="s">
        <v>218</v>
      </c>
      <c r="C170" s="87">
        <v>19.764500000000002</v>
      </c>
      <c r="D170" s="87">
        <v>41505.6276</v>
      </c>
      <c r="E170" s="87">
        <v>22.71</v>
      </c>
      <c r="F170" s="87">
        <v>47691</v>
      </c>
      <c r="G170" s="87">
        <v>58080.497467399997</v>
      </c>
      <c r="H170" s="87">
        <v>0.4</v>
      </c>
    </row>
    <row r="171" spans="1:8" x14ac:dyDescent="0.25">
      <c r="A171" s="87">
        <v>4400</v>
      </c>
      <c r="B171" s="87" t="s">
        <v>98</v>
      </c>
      <c r="C171" s="87">
        <v>6.22</v>
      </c>
      <c r="D171" s="87">
        <v>27368</v>
      </c>
      <c r="E171" s="87">
        <v>6.3239999999999998</v>
      </c>
      <c r="F171" s="87">
        <v>27825.599999999999</v>
      </c>
      <c r="G171" s="87">
        <v>33887.414613399997</v>
      </c>
      <c r="H171" s="87">
        <v>0.2</v>
      </c>
    </row>
    <row r="172" spans="1:8" x14ac:dyDescent="0.25">
      <c r="A172" s="87">
        <v>6500</v>
      </c>
      <c r="B172" s="87" t="s">
        <v>99</v>
      </c>
      <c r="C172" s="87">
        <v>37.243299999999998</v>
      </c>
      <c r="D172" s="87">
        <v>242081.69</v>
      </c>
      <c r="E172" s="87">
        <v>39.17</v>
      </c>
      <c r="F172" s="87">
        <v>254605</v>
      </c>
      <c r="G172" s="87">
        <v>310070.7692794</v>
      </c>
      <c r="H172" s="87">
        <v>2.1</v>
      </c>
    </row>
    <row r="173" spans="1:8" x14ac:dyDescent="0.25">
      <c r="A173" s="87">
        <v>4700</v>
      </c>
      <c r="B173" s="87" t="s">
        <v>220</v>
      </c>
      <c r="C173" s="87">
        <v>8.3112999999999992</v>
      </c>
      <c r="D173" s="87">
        <v>39063.43</v>
      </c>
      <c r="E173" s="87">
        <v>8.6750000000000007</v>
      </c>
      <c r="F173" s="87">
        <v>40772.5</v>
      </c>
      <c r="G173" s="87">
        <v>49654.800339499998</v>
      </c>
      <c r="H173" s="87">
        <v>0.3</v>
      </c>
    </row>
    <row r="174" spans="1:8" x14ac:dyDescent="0.25">
      <c r="A174" s="87">
        <v>1600</v>
      </c>
      <c r="B174" s="87" t="s">
        <v>223</v>
      </c>
      <c r="C174" s="87">
        <v>40.513199999999998</v>
      </c>
      <c r="D174" s="87">
        <v>64821.17</v>
      </c>
      <c r="E174" s="87">
        <v>34.479999999999997</v>
      </c>
      <c r="F174" s="87">
        <v>55168</v>
      </c>
      <c r="G174" s="87">
        <v>67186.363974000007</v>
      </c>
      <c r="H174" s="87">
        <v>0.4</v>
      </c>
    </row>
    <row r="175" spans="1:8" x14ac:dyDescent="0.25">
      <c r="A175" s="87">
        <v>31500</v>
      </c>
      <c r="B175" s="87" t="s">
        <v>282</v>
      </c>
      <c r="C175" s="87">
        <v>2.4175</v>
      </c>
      <c r="D175" s="87">
        <v>76151.91</v>
      </c>
      <c r="E175" s="87">
        <v>2.1960000000000002</v>
      </c>
      <c r="F175" s="87">
        <v>69174</v>
      </c>
      <c r="G175" s="87">
        <v>84243.574926400004</v>
      </c>
      <c r="H175" s="87">
        <v>0.5</v>
      </c>
    </row>
    <row r="176" spans="1:8" x14ac:dyDescent="0.25">
      <c r="A176" s="87">
        <v>5300</v>
      </c>
      <c r="B176" s="87" t="s">
        <v>235</v>
      </c>
      <c r="C176" s="87">
        <v>21.448599999999999</v>
      </c>
      <c r="D176" s="87">
        <v>113677.67</v>
      </c>
      <c r="E176" s="87">
        <v>19.024999999999999</v>
      </c>
      <c r="F176" s="87">
        <v>100832.5</v>
      </c>
      <c r="G176" s="87">
        <v>122798.8878591</v>
      </c>
      <c r="H176" s="87">
        <v>0.8</v>
      </c>
    </row>
    <row r="177" spans="1:8" x14ac:dyDescent="0.25">
      <c r="A177" s="87">
        <v>4800</v>
      </c>
      <c r="B177" s="87" t="s">
        <v>213</v>
      </c>
      <c r="C177" s="87">
        <v>26.569600000000001</v>
      </c>
      <c r="D177" s="87">
        <v>127534.2681</v>
      </c>
      <c r="E177" s="87">
        <v>22.754999999999999</v>
      </c>
      <c r="F177" s="87">
        <v>109224</v>
      </c>
      <c r="G177" s="87">
        <v>133018.47844219999</v>
      </c>
      <c r="H177" s="87">
        <v>0.9</v>
      </c>
    </row>
    <row r="178" spans="1:8" x14ac:dyDescent="0.25">
      <c r="A178" s="87">
        <v>6500</v>
      </c>
      <c r="B178" s="87" t="s">
        <v>236</v>
      </c>
      <c r="C178" s="87">
        <v>9.3078000000000003</v>
      </c>
      <c r="D178" s="87">
        <v>60501.034500000002</v>
      </c>
      <c r="E178" s="87">
        <v>9.702</v>
      </c>
      <c r="F178" s="87">
        <v>63063</v>
      </c>
      <c r="G178" s="87">
        <v>76801.291895500006</v>
      </c>
      <c r="H178" s="87">
        <v>0.5</v>
      </c>
    </row>
    <row r="179" spans="1:8" x14ac:dyDescent="0.25">
      <c r="A179" s="87"/>
      <c r="B179" s="87"/>
      <c r="C179" s="87"/>
      <c r="D179" s="87" t="s">
        <v>65</v>
      </c>
      <c r="E179" s="87"/>
      <c r="F179" s="87"/>
      <c r="G179" s="87"/>
      <c r="H179" s="87"/>
    </row>
    <row r="180" spans="1:8" x14ac:dyDescent="0.25">
      <c r="A180" s="87"/>
      <c r="B180" s="87"/>
      <c r="C180" s="87"/>
      <c r="D180" s="87">
        <v>1059103.7553999999</v>
      </c>
      <c r="E180" s="87"/>
      <c r="F180" s="87">
        <v>1095112.6000000001</v>
      </c>
      <c r="G180" s="87">
        <v>1333683.1811223</v>
      </c>
      <c r="H180" s="87">
        <v>9.1</v>
      </c>
    </row>
    <row r="181" spans="1:8" x14ac:dyDescent="0.25">
      <c r="A181" s="82"/>
      <c r="B181" s="82"/>
      <c r="C181" s="82"/>
      <c r="D181" s="82"/>
      <c r="E181" s="82"/>
      <c r="F181" s="82"/>
      <c r="G181" s="82"/>
      <c r="H181" s="82"/>
    </row>
    <row r="182" spans="1:8" x14ac:dyDescent="0.25">
      <c r="A182" s="87"/>
      <c r="B182" s="87"/>
      <c r="C182" s="87"/>
      <c r="D182" s="87" t="s">
        <v>65</v>
      </c>
      <c r="E182" s="87"/>
      <c r="F182" s="87"/>
      <c r="G182" s="87"/>
      <c r="H182" s="87"/>
    </row>
    <row r="183" spans="1:8" x14ac:dyDescent="0.25">
      <c r="A183" s="87"/>
      <c r="B183" s="87" t="s">
        <v>100</v>
      </c>
      <c r="C183" s="87"/>
      <c r="D183" s="87">
        <v>1066834.3254</v>
      </c>
      <c r="E183" s="87"/>
      <c r="F183" s="87">
        <v>1102843.17</v>
      </c>
      <c r="G183" s="87">
        <v>1343097.8579231</v>
      </c>
      <c r="H183" s="87">
        <v>9.1999999999999993</v>
      </c>
    </row>
    <row r="184" spans="1:8" x14ac:dyDescent="0.25">
      <c r="A184" s="82"/>
      <c r="B184" s="82"/>
      <c r="C184" s="82"/>
      <c r="D184" s="82"/>
      <c r="E184" s="82"/>
      <c r="F184" s="82"/>
      <c r="G184" s="82"/>
      <c r="H184" s="82"/>
    </row>
    <row r="185" spans="1:8" x14ac:dyDescent="0.25">
      <c r="A185" s="87" t="s">
        <v>283</v>
      </c>
      <c r="B185" s="87"/>
      <c r="C185" s="87"/>
      <c r="D185" s="87"/>
      <c r="E185" s="87"/>
      <c r="F185" s="87"/>
      <c r="G185" s="87"/>
      <c r="H185" s="87"/>
    </row>
    <row r="186" spans="1:8" x14ac:dyDescent="0.25">
      <c r="A186" s="87" t="s">
        <v>101</v>
      </c>
      <c r="B186" s="87"/>
      <c r="C186" s="87"/>
      <c r="D186" s="87"/>
      <c r="E186" s="87"/>
      <c r="F186" s="87"/>
      <c r="G186" s="87"/>
      <c r="H186" s="87"/>
    </row>
    <row r="187" spans="1:8" x14ac:dyDescent="0.25">
      <c r="A187" s="87" t="s">
        <v>102</v>
      </c>
      <c r="B187" s="87"/>
      <c r="C187" s="87"/>
      <c r="D187" s="87"/>
      <c r="E187" s="87"/>
      <c r="F187" s="87"/>
      <c r="G187" s="87"/>
      <c r="H187" s="87"/>
    </row>
    <row r="188" spans="1:8" x14ac:dyDescent="0.25">
      <c r="A188" s="87" t="s">
        <v>72</v>
      </c>
      <c r="B188" s="87"/>
      <c r="C188" s="87"/>
      <c r="D188" s="87"/>
      <c r="E188" s="87"/>
      <c r="F188" s="87"/>
      <c r="G188" s="87"/>
      <c r="H188" s="87"/>
    </row>
    <row r="189" spans="1:8" x14ac:dyDescent="0.25">
      <c r="A189" s="87">
        <v>7297</v>
      </c>
      <c r="B189" s="87" t="s">
        <v>284</v>
      </c>
      <c r="C189" s="87">
        <v>1</v>
      </c>
      <c r="D189" s="87">
        <v>7297.5</v>
      </c>
      <c r="E189" s="87">
        <v>1</v>
      </c>
      <c r="F189" s="87">
        <v>7297.5</v>
      </c>
      <c r="G189" s="87">
        <v>931.35596999999996</v>
      </c>
      <c r="H189" s="87">
        <v>0</v>
      </c>
    </row>
    <row r="190" spans="1:8" x14ac:dyDescent="0.25">
      <c r="A190" s="87">
        <v>0</v>
      </c>
      <c r="B190" s="87" t="s">
        <v>162</v>
      </c>
      <c r="C190" s="87">
        <v>1</v>
      </c>
      <c r="D190" s="87">
        <v>0.30990000000000001</v>
      </c>
      <c r="E190" s="87">
        <v>1</v>
      </c>
      <c r="F190" s="87">
        <v>0.30990000000000001</v>
      </c>
      <c r="G190" s="87">
        <v>3.9564200000000001E-2</v>
      </c>
      <c r="H190" s="87">
        <v>0</v>
      </c>
    </row>
    <row r="191" spans="1:8" x14ac:dyDescent="0.25">
      <c r="A191" s="87"/>
      <c r="B191" s="87"/>
      <c r="C191" s="87"/>
      <c r="D191" s="87" t="s">
        <v>65</v>
      </c>
      <c r="E191" s="87"/>
      <c r="F191" s="87"/>
      <c r="G191" s="87"/>
      <c r="H191" s="87"/>
    </row>
    <row r="192" spans="1:8" x14ac:dyDescent="0.25">
      <c r="A192" s="87"/>
      <c r="B192" s="87"/>
      <c r="C192" s="87"/>
      <c r="D192" s="87">
        <v>7297.81</v>
      </c>
      <c r="E192" s="87"/>
      <c r="F192" s="87">
        <v>7297.81</v>
      </c>
      <c r="G192" s="87">
        <v>931.39553430000001</v>
      </c>
      <c r="H192" s="87">
        <v>0</v>
      </c>
    </row>
    <row r="193" spans="1:8" x14ac:dyDescent="0.25">
      <c r="A193" s="82"/>
      <c r="B193" s="82"/>
      <c r="C193" s="82"/>
      <c r="D193" s="82"/>
      <c r="E193" s="82"/>
      <c r="F193" s="82"/>
      <c r="G193" s="82"/>
      <c r="H193" s="82"/>
    </row>
    <row r="194" spans="1:8" x14ac:dyDescent="0.25">
      <c r="A194" s="87" t="s">
        <v>103</v>
      </c>
      <c r="B194" s="87"/>
      <c r="C194" s="87"/>
      <c r="D194" s="87"/>
      <c r="E194" s="87"/>
      <c r="F194" s="87"/>
      <c r="G194" s="87"/>
      <c r="H194" s="87"/>
    </row>
    <row r="195" spans="1:8" x14ac:dyDescent="0.25">
      <c r="A195" s="87" t="s">
        <v>75</v>
      </c>
      <c r="B195" s="87"/>
      <c r="C195" s="87"/>
      <c r="D195" s="87"/>
      <c r="E195" s="87"/>
      <c r="F195" s="87"/>
      <c r="G195" s="87"/>
      <c r="H195" s="87"/>
    </row>
    <row r="196" spans="1:8" x14ac:dyDescent="0.25">
      <c r="A196" s="87">
        <v>67400</v>
      </c>
      <c r="B196" s="87" t="s">
        <v>104</v>
      </c>
      <c r="C196" s="87">
        <v>27.389900000000001</v>
      </c>
      <c r="D196" s="87">
        <v>1846080.9157</v>
      </c>
      <c r="E196" s="87">
        <v>25.75</v>
      </c>
      <c r="F196" s="87">
        <v>1735550</v>
      </c>
      <c r="G196" s="87">
        <v>221502.5493436</v>
      </c>
      <c r="H196" s="87">
        <v>1.5</v>
      </c>
    </row>
    <row r="197" spans="1:8" x14ac:dyDescent="0.25">
      <c r="A197" s="87">
        <v>13900</v>
      </c>
      <c r="B197" s="87" t="s">
        <v>105</v>
      </c>
      <c r="C197" s="87">
        <v>54.021900000000002</v>
      </c>
      <c r="D197" s="87">
        <v>750905.28</v>
      </c>
      <c r="E197" s="87">
        <v>45.55</v>
      </c>
      <c r="F197" s="87">
        <v>633145</v>
      </c>
      <c r="G197" s="87">
        <v>80806.217973599996</v>
      </c>
      <c r="H197" s="87">
        <v>0.5</v>
      </c>
    </row>
    <row r="198" spans="1:8" x14ac:dyDescent="0.25">
      <c r="A198" s="87"/>
      <c r="B198" s="87"/>
      <c r="C198" s="87"/>
      <c r="D198" s="87" t="s">
        <v>65</v>
      </c>
      <c r="E198" s="87"/>
      <c r="F198" s="87"/>
      <c r="G198" s="87"/>
      <c r="H198" s="87"/>
    </row>
    <row r="199" spans="1:8" x14ac:dyDescent="0.25">
      <c r="A199" s="87"/>
      <c r="B199" s="87"/>
      <c r="C199" s="87"/>
      <c r="D199" s="87">
        <v>2596986.1957</v>
      </c>
      <c r="E199" s="87"/>
      <c r="F199" s="87">
        <v>2368695</v>
      </c>
      <c r="G199" s="87">
        <v>302308.76731730002</v>
      </c>
      <c r="H199" s="87">
        <v>2</v>
      </c>
    </row>
    <row r="200" spans="1:8" x14ac:dyDescent="0.25">
      <c r="A200" s="82"/>
      <c r="B200" s="82"/>
      <c r="C200" s="82"/>
      <c r="D200" s="82"/>
      <c r="E200" s="82"/>
      <c r="F200" s="82"/>
      <c r="G200" s="82"/>
      <c r="H200" s="82"/>
    </row>
    <row r="201" spans="1:8" x14ac:dyDescent="0.25">
      <c r="A201" s="87"/>
      <c r="B201" s="87"/>
      <c r="C201" s="87"/>
      <c r="D201" s="87" t="s">
        <v>65</v>
      </c>
      <c r="E201" s="87"/>
      <c r="F201" s="87"/>
      <c r="G201" s="87"/>
      <c r="H201" s="87"/>
    </row>
    <row r="202" spans="1:8" x14ac:dyDescent="0.25">
      <c r="A202" s="87"/>
      <c r="B202" s="87" t="s">
        <v>106</v>
      </c>
      <c r="C202" s="87"/>
      <c r="D202" s="87">
        <v>2604284.0057000001</v>
      </c>
      <c r="E202" s="87"/>
      <c r="F202" s="87">
        <v>2375992.8099000002</v>
      </c>
      <c r="G202" s="87">
        <v>303240.16285159998</v>
      </c>
      <c r="H202" s="87">
        <v>2</v>
      </c>
    </row>
    <row r="203" spans="1:8" x14ac:dyDescent="0.25">
      <c r="A203" s="82"/>
      <c r="B203" s="82"/>
      <c r="C203" s="82"/>
      <c r="D203" s="82"/>
      <c r="E203" s="82"/>
      <c r="F203" s="82"/>
      <c r="G203" s="82"/>
      <c r="H203" s="82"/>
    </row>
    <row r="204" spans="1:8" x14ac:dyDescent="0.25">
      <c r="A204" s="87" t="s">
        <v>285</v>
      </c>
      <c r="B204" s="87"/>
      <c r="C204" s="87"/>
      <c r="D204" s="87"/>
      <c r="E204" s="87"/>
      <c r="F204" s="87"/>
      <c r="G204" s="87"/>
      <c r="H204" s="87"/>
    </row>
    <row r="205" spans="1:8" x14ac:dyDescent="0.25">
      <c r="A205" s="87" t="s">
        <v>94</v>
      </c>
      <c r="B205" s="87"/>
      <c r="C205" s="87"/>
      <c r="D205" s="87"/>
      <c r="E205" s="87"/>
      <c r="F205" s="87"/>
      <c r="G205" s="87"/>
      <c r="H205" s="87"/>
    </row>
    <row r="206" spans="1:8" x14ac:dyDescent="0.25">
      <c r="A206" s="87" t="s">
        <v>163</v>
      </c>
      <c r="B206" s="87"/>
      <c r="C206" s="87"/>
      <c r="D206" s="87"/>
      <c r="E206" s="87"/>
      <c r="F206" s="87"/>
      <c r="G206" s="87"/>
      <c r="H206" s="87"/>
    </row>
    <row r="207" spans="1:8" x14ac:dyDescent="0.25">
      <c r="A207" s="87" t="s">
        <v>72</v>
      </c>
      <c r="B207" s="87"/>
      <c r="C207" s="87"/>
      <c r="D207" s="87"/>
      <c r="E207" s="87"/>
      <c r="F207" s="87"/>
      <c r="G207" s="87"/>
      <c r="H207" s="87"/>
    </row>
    <row r="208" spans="1:8" x14ac:dyDescent="0.25">
      <c r="A208" s="87">
        <v>0</v>
      </c>
      <c r="B208" s="87" t="s">
        <v>164</v>
      </c>
      <c r="C208" s="87">
        <v>1</v>
      </c>
      <c r="D208" s="87">
        <v>0.46</v>
      </c>
      <c r="E208" s="87">
        <v>1</v>
      </c>
      <c r="F208" s="87">
        <v>0.46</v>
      </c>
      <c r="G208" s="87">
        <v>0.13028390000000001</v>
      </c>
      <c r="H208" s="87">
        <v>0</v>
      </c>
    </row>
    <row r="209" spans="1:8" x14ac:dyDescent="0.25">
      <c r="A209" s="87"/>
      <c r="B209" s="87"/>
      <c r="C209" s="87"/>
      <c r="D209" s="87" t="s">
        <v>65</v>
      </c>
      <c r="E209" s="87"/>
      <c r="F209" s="87"/>
      <c r="G209" s="87"/>
      <c r="H209" s="87"/>
    </row>
    <row r="210" spans="1:8" x14ac:dyDescent="0.25">
      <c r="A210" s="87"/>
      <c r="B210" s="87"/>
      <c r="C210" s="87"/>
      <c r="D210" s="87">
        <v>0.46</v>
      </c>
      <c r="E210" s="87"/>
      <c r="F210" s="87">
        <v>0.46</v>
      </c>
      <c r="G210" s="87">
        <v>0.13028390000000001</v>
      </c>
      <c r="H210" s="87">
        <v>0</v>
      </c>
    </row>
    <row r="211" spans="1:8" x14ac:dyDescent="0.25">
      <c r="A211" s="82"/>
      <c r="B211" s="82"/>
      <c r="C211" s="82"/>
      <c r="D211" s="82"/>
      <c r="E211" s="82"/>
      <c r="F211" s="82"/>
      <c r="G211" s="82"/>
      <c r="H211" s="82"/>
    </row>
    <row r="212" spans="1:8" x14ac:dyDescent="0.25">
      <c r="A212" s="87" t="s">
        <v>107</v>
      </c>
      <c r="B212" s="87"/>
      <c r="C212" s="87"/>
      <c r="D212" s="87"/>
      <c r="E212" s="87"/>
      <c r="F212" s="87"/>
      <c r="G212" s="87"/>
      <c r="H212" s="87"/>
    </row>
    <row r="213" spans="1:8" x14ac:dyDescent="0.25">
      <c r="A213" s="87" t="s">
        <v>75</v>
      </c>
      <c r="B213" s="87"/>
      <c r="C213" s="87"/>
      <c r="D213" s="87"/>
      <c r="E213" s="87"/>
      <c r="F213" s="87"/>
      <c r="G213" s="87"/>
      <c r="H213" s="87"/>
    </row>
    <row r="214" spans="1:8" x14ac:dyDescent="0.25">
      <c r="A214" s="87">
        <v>21900</v>
      </c>
      <c r="B214" s="87" t="s">
        <v>206</v>
      </c>
      <c r="C214" s="87">
        <v>18.129200000000001</v>
      </c>
      <c r="D214" s="87">
        <v>397030.24080000003</v>
      </c>
      <c r="E214" s="87">
        <v>15.94</v>
      </c>
      <c r="F214" s="87">
        <v>349086</v>
      </c>
      <c r="G214" s="87">
        <v>98870.211711299999</v>
      </c>
      <c r="H214" s="87">
        <v>0.6</v>
      </c>
    </row>
    <row r="215" spans="1:8" x14ac:dyDescent="0.25">
      <c r="A215" s="87"/>
      <c r="B215" s="87"/>
      <c r="C215" s="87"/>
      <c r="D215" s="87" t="s">
        <v>65</v>
      </c>
      <c r="E215" s="87"/>
      <c r="F215" s="87"/>
      <c r="G215" s="87"/>
      <c r="H215" s="87"/>
    </row>
    <row r="216" spans="1:8" x14ac:dyDescent="0.25">
      <c r="A216" s="87"/>
      <c r="B216" s="87"/>
      <c r="C216" s="87"/>
      <c r="D216" s="87">
        <v>397030.24080000003</v>
      </c>
      <c r="E216" s="87"/>
      <c r="F216" s="87">
        <v>349086</v>
      </c>
      <c r="G216" s="87">
        <v>98870.211711299999</v>
      </c>
      <c r="H216" s="87">
        <v>0.6</v>
      </c>
    </row>
    <row r="217" spans="1:8" x14ac:dyDescent="0.25">
      <c r="A217" s="82"/>
      <c r="B217" s="82"/>
      <c r="C217" s="82"/>
      <c r="D217" s="82"/>
      <c r="E217" s="82"/>
      <c r="F217" s="82"/>
      <c r="G217" s="82"/>
      <c r="H217" s="82"/>
    </row>
    <row r="218" spans="1:8" x14ac:dyDescent="0.25">
      <c r="A218" s="87"/>
      <c r="B218" s="87"/>
      <c r="C218" s="87"/>
      <c r="D218" s="87" t="s">
        <v>65</v>
      </c>
      <c r="E218" s="87"/>
      <c r="F218" s="87"/>
      <c r="G218" s="87"/>
      <c r="H218" s="87"/>
    </row>
    <row r="219" spans="1:8" x14ac:dyDescent="0.25">
      <c r="A219" s="87"/>
      <c r="B219" s="87" t="s">
        <v>108</v>
      </c>
      <c r="C219" s="87"/>
      <c r="D219" s="87">
        <v>397030.70079999999</v>
      </c>
      <c r="E219" s="87"/>
      <c r="F219" s="87">
        <v>349086.46</v>
      </c>
      <c r="G219" s="87">
        <v>98870.341995299998</v>
      </c>
      <c r="H219" s="87">
        <v>0.6</v>
      </c>
    </row>
    <row r="220" spans="1:8" x14ac:dyDescent="0.25">
      <c r="A220" s="82"/>
      <c r="B220" s="82"/>
      <c r="C220" s="82"/>
      <c r="D220" s="82"/>
      <c r="E220" s="82"/>
      <c r="F220" s="82"/>
      <c r="G220" s="82"/>
      <c r="H220" s="82"/>
    </row>
    <row r="221" spans="1:8" x14ac:dyDescent="0.25">
      <c r="A221" s="87" t="s">
        <v>286</v>
      </c>
      <c r="B221" s="87"/>
      <c r="C221" s="87"/>
      <c r="D221" s="87"/>
      <c r="E221" s="87"/>
      <c r="F221" s="87"/>
      <c r="G221" s="87"/>
      <c r="H221" s="87"/>
    </row>
    <row r="222" spans="1:8" x14ac:dyDescent="0.25">
      <c r="A222" s="87" t="s">
        <v>94</v>
      </c>
      <c r="B222" s="87"/>
      <c r="C222" s="87"/>
      <c r="D222" s="87"/>
      <c r="E222" s="87"/>
      <c r="F222" s="87"/>
      <c r="G222" s="87"/>
      <c r="H222" s="87"/>
    </row>
    <row r="223" spans="1:8" x14ac:dyDescent="0.25">
      <c r="A223" s="87" t="s">
        <v>165</v>
      </c>
      <c r="B223" s="87"/>
      <c r="C223" s="87"/>
      <c r="D223" s="87"/>
      <c r="E223" s="87"/>
      <c r="F223" s="87"/>
      <c r="G223" s="87"/>
      <c r="H223" s="87"/>
    </row>
    <row r="224" spans="1:8" x14ac:dyDescent="0.25">
      <c r="A224" s="87" t="s">
        <v>72</v>
      </c>
      <c r="B224" s="87"/>
      <c r="C224" s="87"/>
      <c r="D224" s="87"/>
      <c r="E224" s="87"/>
      <c r="F224" s="87"/>
      <c r="G224" s="87"/>
      <c r="H224" s="87"/>
    </row>
    <row r="225" spans="1:8" x14ac:dyDescent="0.25">
      <c r="A225" s="87">
        <v>13876150</v>
      </c>
      <c r="B225" s="87" t="s">
        <v>166</v>
      </c>
      <c r="C225" s="87">
        <v>1</v>
      </c>
      <c r="D225" s="87">
        <v>13876150</v>
      </c>
      <c r="E225" s="87">
        <v>1</v>
      </c>
      <c r="F225" s="87">
        <v>13876150</v>
      </c>
      <c r="G225" s="87">
        <v>130728.24909319999</v>
      </c>
      <c r="H225" s="87">
        <v>0.9</v>
      </c>
    </row>
    <row r="226" spans="1:8" x14ac:dyDescent="0.25">
      <c r="A226" s="87"/>
      <c r="B226" s="87"/>
      <c r="C226" s="87"/>
      <c r="D226" s="87" t="s">
        <v>65</v>
      </c>
      <c r="E226" s="87"/>
      <c r="F226" s="87"/>
      <c r="G226" s="87"/>
      <c r="H226" s="87"/>
    </row>
    <row r="227" spans="1:8" x14ac:dyDescent="0.25">
      <c r="A227" s="87"/>
      <c r="B227" s="87"/>
      <c r="C227" s="87"/>
      <c r="D227" s="87">
        <v>13876150</v>
      </c>
      <c r="E227" s="87"/>
      <c r="F227" s="87">
        <v>13876150</v>
      </c>
      <c r="G227" s="87">
        <v>130728.24909319999</v>
      </c>
      <c r="H227" s="87">
        <v>0.9</v>
      </c>
    </row>
    <row r="228" spans="1:8" x14ac:dyDescent="0.25">
      <c r="A228" s="82"/>
      <c r="B228" s="82"/>
      <c r="C228" s="82"/>
      <c r="D228" s="82"/>
      <c r="E228" s="82"/>
      <c r="F228" s="82"/>
      <c r="G228" s="82"/>
      <c r="H228" s="82"/>
    </row>
    <row r="229" spans="1:8" x14ac:dyDescent="0.25">
      <c r="A229" s="87" t="s">
        <v>109</v>
      </c>
      <c r="B229" s="87"/>
      <c r="C229" s="87"/>
      <c r="D229" s="87"/>
      <c r="E229" s="87"/>
      <c r="F229" s="87"/>
      <c r="G229" s="87"/>
      <c r="H229" s="87"/>
    </row>
    <row r="230" spans="1:8" x14ac:dyDescent="0.25">
      <c r="A230" s="87" t="s">
        <v>75</v>
      </c>
      <c r="B230" s="87"/>
      <c r="C230" s="87"/>
      <c r="D230" s="87"/>
      <c r="E230" s="87"/>
      <c r="F230" s="87"/>
      <c r="G230" s="87"/>
      <c r="H230" s="87"/>
    </row>
    <row r="231" spans="1:8" x14ac:dyDescent="0.25">
      <c r="A231" s="87">
        <v>4500</v>
      </c>
      <c r="B231" s="87" t="s">
        <v>224</v>
      </c>
      <c r="C231" s="87">
        <v>4020.4776999999999</v>
      </c>
      <c r="D231" s="87">
        <v>18092150</v>
      </c>
      <c r="E231" s="87">
        <v>3150</v>
      </c>
      <c r="F231" s="87">
        <v>14175000</v>
      </c>
      <c r="G231" s="87">
        <v>133543.7373404</v>
      </c>
      <c r="H231" s="87">
        <v>0.9</v>
      </c>
    </row>
    <row r="232" spans="1:8" x14ac:dyDescent="0.25">
      <c r="A232" s="87">
        <v>6800</v>
      </c>
      <c r="B232" s="87" t="s">
        <v>110</v>
      </c>
      <c r="C232" s="87">
        <v>2317</v>
      </c>
      <c r="D232" s="87">
        <v>15755600</v>
      </c>
      <c r="E232" s="87">
        <v>2405</v>
      </c>
      <c r="F232" s="87">
        <v>16354000</v>
      </c>
      <c r="G232" s="87">
        <v>154072.25964480001</v>
      </c>
      <c r="H232" s="87">
        <v>1</v>
      </c>
    </row>
    <row r="233" spans="1:8" x14ac:dyDescent="0.25">
      <c r="A233" s="87">
        <v>2100</v>
      </c>
      <c r="B233" s="87" t="s">
        <v>207</v>
      </c>
      <c r="C233" s="87">
        <v>22029.103299999999</v>
      </c>
      <c r="D233" s="87">
        <v>46261116.937399998</v>
      </c>
      <c r="E233" s="87">
        <v>21015</v>
      </c>
      <c r="F233" s="87">
        <v>44131500</v>
      </c>
      <c r="G233" s="87">
        <v>415766.16891980002</v>
      </c>
      <c r="H233" s="87">
        <v>2.8</v>
      </c>
    </row>
    <row r="234" spans="1:8" x14ac:dyDescent="0.25">
      <c r="A234" s="87">
        <v>12900</v>
      </c>
      <c r="B234" s="87" t="s">
        <v>111</v>
      </c>
      <c r="C234" s="87">
        <v>1977.0790999999999</v>
      </c>
      <c r="D234" s="87">
        <v>25504320.815000001</v>
      </c>
      <c r="E234" s="87">
        <v>1654</v>
      </c>
      <c r="F234" s="87">
        <v>21336600</v>
      </c>
      <c r="G234" s="87">
        <v>201013.70766399999</v>
      </c>
      <c r="H234" s="87">
        <v>1.3</v>
      </c>
    </row>
    <row r="235" spans="1:8" x14ac:dyDescent="0.25">
      <c r="A235" s="87">
        <v>21900</v>
      </c>
      <c r="B235" s="87" t="s">
        <v>237</v>
      </c>
      <c r="C235" s="87">
        <v>1996.1047000000001</v>
      </c>
      <c r="D235" s="87">
        <v>43714693.130099997</v>
      </c>
      <c r="E235" s="87">
        <v>2118.5</v>
      </c>
      <c r="F235" s="87">
        <v>46395150</v>
      </c>
      <c r="G235" s="87">
        <v>437092.18521829997</v>
      </c>
      <c r="H235" s="87">
        <v>3</v>
      </c>
    </row>
    <row r="236" spans="1:8" x14ac:dyDescent="0.25">
      <c r="A236" s="87">
        <v>10300</v>
      </c>
      <c r="B236" s="87" t="s">
        <v>257</v>
      </c>
      <c r="C236" s="87">
        <v>1605.1446000000001</v>
      </c>
      <c r="D236" s="87">
        <v>16532990</v>
      </c>
      <c r="E236" s="87">
        <v>1293</v>
      </c>
      <c r="F236" s="87">
        <v>13317900</v>
      </c>
      <c r="G236" s="87">
        <v>125468.93400530001</v>
      </c>
      <c r="H236" s="87">
        <v>0.8</v>
      </c>
    </row>
    <row r="237" spans="1:8" x14ac:dyDescent="0.25">
      <c r="A237" s="87">
        <v>23600</v>
      </c>
      <c r="B237" s="87" t="s">
        <v>208</v>
      </c>
      <c r="C237" s="87">
        <v>1638.09</v>
      </c>
      <c r="D237" s="87">
        <v>38658925.396399997</v>
      </c>
      <c r="E237" s="87">
        <v>1292.5</v>
      </c>
      <c r="F237" s="87">
        <v>30503000</v>
      </c>
      <c r="G237" s="87">
        <v>287371.04903659999</v>
      </c>
      <c r="H237" s="87">
        <v>1.9</v>
      </c>
    </row>
    <row r="238" spans="1:8" x14ac:dyDescent="0.25">
      <c r="A238" s="87">
        <v>62000</v>
      </c>
      <c r="B238" s="87" t="s">
        <v>189</v>
      </c>
      <c r="C238" s="87">
        <v>738.02560000000005</v>
      </c>
      <c r="D238" s="87">
        <v>45757588.662</v>
      </c>
      <c r="E238" s="87">
        <v>678.1</v>
      </c>
      <c r="F238" s="87">
        <v>42042200</v>
      </c>
      <c r="G238" s="87">
        <v>396082.717038</v>
      </c>
      <c r="H238" s="87">
        <v>2.7</v>
      </c>
    </row>
    <row r="239" spans="1:8" x14ac:dyDescent="0.25">
      <c r="A239" s="87">
        <v>56200</v>
      </c>
      <c r="B239" s="87" t="s">
        <v>221</v>
      </c>
      <c r="C239" s="87">
        <v>825.2672</v>
      </c>
      <c r="D239" s="87">
        <v>46380022.228200004</v>
      </c>
      <c r="E239" s="87">
        <v>729.2</v>
      </c>
      <c r="F239" s="87">
        <v>40981040</v>
      </c>
      <c r="G239" s="87">
        <v>386085.4491497</v>
      </c>
      <c r="H239" s="87">
        <v>2.6</v>
      </c>
    </row>
    <row r="240" spans="1:8" x14ac:dyDescent="0.25">
      <c r="A240" s="87">
        <v>10500</v>
      </c>
      <c r="B240" s="87" t="s">
        <v>184</v>
      </c>
      <c r="C240" s="87">
        <v>1861.6605</v>
      </c>
      <c r="D240" s="87">
        <v>19547435.851</v>
      </c>
      <c r="E240" s="87">
        <v>1174</v>
      </c>
      <c r="F240" s="87">
        <v>12327000</v>
      </c>
      <c r="G240" s="87">
        <v>116133.5908427</v>
      </c>
      <c r="H240" s="87">
        <v>0.8</v>
      </c>
    </row>
    <row r="241" spans="1:8" x14ac:dyDescent="0.25">
      <c r="A241" s="87">
        <v>25400</v>
      </c>
      <c r="B241" s="87" t="s">
        <v>264</v>
      </c>
      <c r="C241" s="87">
        <v>1737.8110999999999</v>
      </c>
      <c r="D241" s="87">
        <v>44140404</v>
      </c>
      <c r="E241" s="87">
        <v>1663</v>
      </c>
      <c r="F241" s="87">
        <v>42240200</v>
      </c>
      <c r="G241" s="87">
        <v>397948.08987700002</v>
      </c>
      <c r="H241" s="87">
        <v>2.7</v>
      </c>
    </row>
    <row r="242" spans="1:8" x14ac:dyDescent="0.25">
      <c r="A242" s="87">
        <v>16300</v>
      </c>
      <c r="B242" s="87" t="s">
        <v>214</v>
      </c>
      <c r="C242" s="87">
        <v>1134.971</v>
      </c>
      <c r="D242" s="87">
        <v>18500028.7524</v>
      </c>
      <c r="E242" s="87">
        <v>979</v>
      </c>
      <c r="F242" s="87">
        <v>15957700</v>
      </c>
      <c r="G242" s="87">
        <v>150338.68764419999</v>
      </c>
      <c r="H242" s="87">
        <v>1</v>
      </c>
    </row>
    <row r="243" spans="1:8" x14ac:dyDescent="0.25">
      <c r="A243" s="87">
        <v>400</v>
      </c>
      <c r="B243" s="87" t="s">
        <v>230</v>
      </c>
      <c r="C243" s="87">
        <v>1636.2043000000001</v>
      </c>
      <c r="D243" s="87">
        <v>654481.72149999999</v>
      </c>
      <c r="E243" s="87">
        <v>1569</v>
      </c>
      <c r="F243" s="87">
        <v>627600</v>
      </c>
      <c r="G243" s="87">
        <v>5912.6666352000002</v>
      </c>
      <c r="H243" s="87">
        <v>0</v>
      </c>
    </row>
    <row r="244" spans="1:8" x14ac:dyDescent="0.25">
      <c r="A244" s="87">
        <v>200</v>
      </c>
      <c r="B244" s="87" t="s">
        <v>112</v>
      </c>
      <c r="C244" s="87">
        <v>1465</v>
      </c>
      <c r="D244" s="87">
        <v>293000</v>
      </c>
      <c r="E244" s="87">
        <v>1062</v>
      </c>
      <c r="F244" s="87">
        <v>212400</v>
      </c>
      <c r="G244" s="87">
        <v>2001.0363182000001</v>
      </c>
      <c r="H244" s="87">
        <v>0</v>
      </c>
    </row>
    <row r="245" spans="1:8" x14ac:dyDescent="0.25">
      <c r="A245" s="87">
        <v>76400</v>
      </c>
      <c r="B245" s="87" t="s">
        <v>265</v>
      </c>
      <c r="C245" s="87">
        <v>556.84299999999996</v>
      </c>
      <c r="D245" s="87">
        <v>42542809</v>
      </c>
      <c r="E245" s="87">
        <v>506</v>
      </c>
      <c r="F245" s="87">
        <v>38658400</v>
      </c>
      <c r="G245" s="87">
        <v>364203.68364030001</v>
      </c>
      <c r="H245" s="87">
        <v>2.5</v>
      </c>
    </row>
    <row r="246" spans="1:8" x14ac:dyDescent="0.25">
      <c r="A246" s="87">
        <v>7800</v>
      </c>
      <c r="B246" s="87" t="s">
        <v>197</v>
      </c>
      <c r="C246" s="87">
        <v>6171.0493999999999</v>
      </c>
      <c r="D246" s="87">
        <v>48134185.596699998</v>
      </c>
      <c r="E246" s="87">
        <v>5840</v>
      </c>
      <c r="F246" s="87">
        <v>45552000</v>
      </c>
      <c r="G246" s="87">
        <v>429148.80587869999</v>
      </c>
      <c r="H246" s="87">
        <v>2.9</v>
      </c>
    </row>
    <row r="247" spans="1:8" x14ac:dyDescent="0.25">
      <c r="A247" s="87">
        <v>2600</v>
      </c>
      <c r="B247" s="87" t="s">
        <v>287</v>
      </c>
      <c r="C247" s="87">
        <v>3229.8780000000002</v>
      </c>
      <c r="D247" s="87">
        <v>8397683</v>
      </c>
      <c r="E247" s="87">
        <v>3295</v>
      </c>
      <c r="F247" s="87">
        <v>8567000</v>
      </c>
      <c r="G247" s="87">
        <v>80710.349050799996</v>
      </c>
      <c r="H247" s="87">
        <v>0.5</v>
      </c>
    </row>
    <row r="248" spans="1:8" x14ac:dyDescent="0.25">
      <c r="A248" s="87"/>
      <c r="B248" s="87"/>
      <c r="C248" s="87"/>
      <c r="D248" s="87" t="s">
        <v>65</v>
      </c>
      <c r="E248" s="87"/>
      <c r="F248" s="87"/>
      <c r="G248" s="87"/>
      <c r="H248" s="87"/>
    </row>
    <row r="249" spans="1:8" x14ac:dyDescent="0.25">
      <c r="A249" s="87"/>
      <c r="B249" s="87"/>
      <c r="C249" s="87"/>
      <c r="D249" s="87">
        <v>478867435.09130001</v>
      </c>
      <c r="E249" s="87"/>
      <c r="F249" s="87">
        <v>433378690</v>
      </c>
      <c r="G249" s="87">
        <v>4082893.1179046999</v>
      </c>
      <c r="H249" s="87">
        <v>28.1</v>
      </c>
    </row>
    <row r="250" spans="1:8" x14ac:dyDescent="0.25">
      <c r="A250" s="82"/>
      <c r="B250" s="82"/>
      <c r="C250" s="82"/>
      <c r="D250" s="82"/>
      <c r="E250" s="82"/>
      <c r="F250" s="82"/>
      <c r="G250" s="82"/>
      <c r="H250" s="82"/>
    </row>
    <row r="251" spans="1:8" x14ac:dyDescent="0.25">
      <c r="A251" s="87"/>
      <c r="B251" s="87"/>
      <c r="C251" s="87"/>
      <c r="D251" s="87" t="s">
        <v>65</v>
      </c>
      <c r="E251" s="87"/>
      <c r="F251" s="87"/>
      <c r="G251" s="87"/>
      <c r="H251" s="87"/>
    </row>
    <row r="252" spans="1:8" x14ac:dyDescent="0.25">
      <c r="A252" s="87"/>
      <c r="B252" s="87" t="s">
        <v>113</v>
      </c>
      <c r="C252" s="87"/>
      <c r="D252" s="87">
        <v>492743585.09130001</v>
      </c>
      <c r="E252" s="87"/>
      <c r="F252" s="87">
        <v>447254840</v>
      </c>
      <c r="G252" s="87">
        <v>4213621.3669979004</v>
      </c>
      <c r="H252" s="87">
        <v>29</v>
      </c>
    </row>
    <row r="253" spans="1:8" x14ac:dyDescent="0.25">
      <c r="A253" s="82"/>
      <c r="B253" s="82"/>
      <c r="C253" s="82"/>
      <c r="D253" s="82"/>
      <c r="E253" s="82"/>
      <c r="F253" s="82"/>
      <c r="G253" s="82"/>
      <c r="H253" s="82"/>
    </row>
    <row r="254" spans="1:8" x14ac:dyDescent="0.25">
      <c r="A254" s="87" t="s">
        <v>288</v>
      </c>
      <c r="B254" s="87"/>
      <c r="C254" s="87"/>
      <c r="D254" s="87"/>
      <c r="E254" s="87"/>
      <c r="F254" s="87"/>
      <c r="G254" s="87"/>
      <c r="H254" s="87"/>
    </row>
    <row r="255" spans="1:8" x14ac:dyDescent="0.25">
      <c r="A255" s="87" t="s">
        <v>70</v>
      </c>
      <c r="B255" s="87"/>
      <c r="C255" s="87"/>
      <c r="D255" s="87"/>
      <c r="E255" s="87"/>
      <c r="F255" s="87"/>
      <c r="G255" s="87"/>
      <c r="H255" s="87"/>
    </row>
    <row r="256" spans="1:8" x14ac:dyDescent="0.25">
      <c r="A256" s="87" t="s">
        <v>167</v>
      </c>
      <c r="B256" s="87"/>
      <c r="C256" s="87"/>
      <c r="D256" s="87"/>
      <c r="E256" s="87"/>
      <c r="F256" s="87"/>
      <c r="G256" s="87"/>
      <c r="H256" s="87"/>
    </row>
    <row r="257" spans="1:8" x14ac:dyDescent="0.25">
      <c r="A257" s="87" t="s">
        <v>72</v>
      </c>
      <c r="B257" s="87"/>
      <c r="C257" s="87"/>
      <c r="D257" s="87"/>
      <c r="E257" s="87"/>
      <c r="F257" s="87"/>
      <c r="G257" s="87"/>
      <c r="H257" s="87"/>
    </row>
    <row r="258" spans="1:8" x14ac:dyDescent="0.25">
      <c r="A258" s="87">
        <v>494</v>
      </c>
      <c r="B258" s="87" t="s">
        <v>168</v>
      </c>
      <c r="C258" s="87">
        <v>1</v>
      </c>
      <c r="D258" s="87">
        <v>494.45</v>
      </c>
      <c r="E258" s="87">
        <v>1</v>
      </c>
      <c r="F258" s="87">
        <v>494.45</v>
      </c>
      <c r="G258" s="87">
        <v>54.297872300000002</v>
      </c>
      <c r="H258" s="87">
        <v>0</v>
      </c>
    </row>
    <row r="259" spans="1:8" x14ac:dyDescent="0.25">
      <c r="A259" s="87">
        <v>31595</v>
      </c>
      <c r="B259" s="87" t="s">
        <v>193</v>
      </c>
      <c r="C259" s="87">
        <v>1</v>
      </c>
      <c r="D259" s="87">
        <v>31595</v>
      </c>
      <c r="E259" s="87">
        <v>1</v>
      </c>
      <c r="F259" s="87">
        <v>31595</v>
      </c>
      <c r="G259" s="87">
        <v>3469.5950582999999</v>
      </c>
      <c r="H259" s="87">
        <v>0</v>
      </c>
    </row>
    <row r="260" spans="1:8" x14ac:dyDescent="0.25">
      <c r="A260" s="87"/>
      <c r="B260" s="87"/>
      <c r="C260" s="87"/>
      <c r="D260" s="87" t="s">
        <v>65</v>
      </c>
      <c r="E260" s="87"/>
      <c r="F260" s="87"/>
      <c r="G260" s="87"/>
      <c r="H260" s="87"/>
    </row>
    <row r="261" spans="1:8" x14ac:dyDescent="0.25">
      <c r="A261" s="87"/>
      <c r="B261" s="87"/>
      <c r="C261" s="87"/>
      <c r="D261" s="87">
        <v>32089.45</v>
      </c>
      <c r="E261" s="87"/>
      <c r="F261" s="87">
        <v>32089.45</v>
      </c>
      <c r="G261" s="87">
        <v>3523.8929306</v>
      </c>
      <c r="H261" s="87">
        <v>0</v>
      </c>
    </row>
    <row r="262" spans="1:8" x14ac:dyDescent="0.25">
      <c r="A262" s="82"/>
      <c r="B262" s="82"/>
      <c r="C262" s="82"/>
      <c r="D262" s="82"/>
      <c r="E262" s="82"/>
      <c r="F262" s="82"/>
      <c r="G262" s="82"/>
      <c r="H262" s="82"/>
    </row>
    <row r="263" spans="1:8" x14ac:dyDescent="0.25">
      <c r="A263" s="87"/>
      <c r="B263" s="87"/>
      <c r="C263" s="87"/>
      <c r="D263" s="87" t="s">
        <v>65</v>
      </c>
      <c r="E263" s="87"/>
      <c r="F263" s="87"/>
      <c r="G263" s="87"/>
      <c r="H263" s="87"/>
    </row>
    <row r="264" spans="1:8" x14ac:dyDescent="0.25">
      <c r="A264" s="87"/>
      <c r="B264" s="87" t="s">
        <v>114</v>
      </c>
      <c r="C264" s="87"/>
      <c r="D264" s="87">
        <v>32089.45</v>
      </c>
      <c r="E264" s="87"/>
      <c r="F264" s="87">
        <v>32089.45</v>
      </c>
      <c r="G264" s="87">
        <v>3523.8929306</v>
      </c>
      <c r="H264" s="87">
        <v>0</v>
      </c>
    </row>
    <row r="265" spans="1:8" x14ac:dyDescent="0.25">
      <c r="A265" s="82"/>
      <c r="B265" s="82"/>
      <c r="C265" s="82"/>
      <c r="D265" s="82"/>
      <c r="E265" s="82"/>
      <c r="F265" s="82"/>
      <c r="G265" s="82"/>
      <c r="H265" s="82"/>
    </row>
    <row r="266" spans="1:8" x14ac:dyDescent="0.25">
      <c r="A266" s="87" t="s">
        <v>289</v>
      </c>
      <c r="B266" s="87"/>
      <c r="C266" s="87"/>
      <c r="D266" s="87"/>
      <c r="E266" s="87"/>
      <c r="F266" s="87"/>
      <c r="G266" s="87"/>
      <c r="H266" s="87"/>
    </row>
    <row r="267" spans="1:8" x14ac:dyDescent="0.25">
      <c r="A267" s="87" t="s">
        <v>115</v>
      </c>
      <c r="B267" s="87"/>
      <c r="C267" s="87"/>
      <c r="D267" s="87"/>
      <c r="E267" s="87"/>
      <c r="F267" s="87"/>
      <c r="G267" s="87"/>
      <c r="H267" s="87"/>
    </row>
    <row r="268" spans="1:8" x14ac:dyDescent="0.25">
      <c r="A268" s="87" t="s">
        <v>169</v>
      </c>
      <c r="B268" s="87"/>
      <c r="C268" s="87"/>
      <c r="D268" s="87"/>
      <c r="E268" s="87"/>
      <c r="F268" s="87"/>
      <c r="G268" s="87"/>
      <c r="H268" s="87"/>
    </row>
    <row r="269" spans="1:8" x14ac:dyDescent="0.25">
      <c r="A269" s="87" t="s">
        <v>72</v>
      </c>
      <c r="B269" s="87"/>
      <c r="C269" s="87"/>
      <c r="D269" s="87"/>
      <c r="E269" s="87"/>
      <c r="F269" s="87"/>
      <c r="G269" s="87"/>
      <c r="H269" s="87"/>
    </row>
    <row r="270" spans="1:8" x14ac:dyDescent="0.25">
      <c r="A270" s="87">
        <v>873</v>
      </c>
      <c r="B270" s="87" t="s">
        <v>170</v>
      </c>
      <c r="C270" s="87">
        <v>1</v>
      </c>
      <c r="D270" s="87">
        <v>873.05</v>
      </c>
      <c r="E270" s="87">
        <v>1</v>
      </c>
      <c r="F270" s="87">
        <v>873.05</v>
      </c>
      <c r="G270" s="87">
        <v>550.63259200000005</v>
      </c>
      <c r="H270" s="87">
        <v>0</v>
      </c>
    </row>
    <row r="271" spans="1:8" x14ac:dyDescent="0.25">
      <c r="A271" s="87"/>
      <c r="B271" s="87"/>
      <c r="C271" s="87"/>
      <c r="D271" s="87" t="s">
        <v>65</v>
      </c>
      <c r="E271" s="87"/>
      <c r="F271" s="87"/>
      <c r="G271" s="87"/>
      <c r="H271" s="87"/>
    </row>
    <row r="272" spans="1:8" x14ac:dyDescent="0.25">
      <c r="A272" s="87"/>
      <c r="B272" s="87"/>
      <c r="C272" s="87"/>
      <c r="D272" s="87">
        <v>873.05</v>
      </c>
      <c r="E272" s="87"/>
      <c r="F272" s="87">
        <v>873.05</v>
      </c>
      <c r="G272" s="87">
        <v>550.63259200000005</v>
      </c>
      <c r="H272" s="87">
        <v>0</v>
      </c>
    </row>
    <row r="273" spans="1:8" x14ac:dyDescent="0.25">
      <c r="A273" s="82"/>
      <c r="B273" s="82"/>
      <c r="C273" s="82"/>
      <c r="D273" s="82"/>
      <c r="E273" s="82"/>
      <c r="F273" s="82"/>
      <c r="G273" s="82"/>
      <c r="H273" s="82"/>
    </row>
    <row r="274" spans="1:8" x14ac:dyDescent="0.25">
      <c r="A274" s="87" t="s">
        <v>116</v>
      </c>
      <c r="B274" s="87"/>
      <c r="C274" s="87"/>
      <c r="D274" s="87"/>
      <c r="E274" s="87"/>
      <c r="F274" s="87"/>
      <c r="G274" s="87"/>
      <c r="H274" s="87"/>
    </row>
    <row r="275" spans="1:8" x14ac:dyDescent="0.25">
      <c r="A275" s="87" t="s">
        <v>75</v>
      </c>
      <c r="B275" s="87"/>
      <c r="C275" s="87"/>
      <c r="D275" s="87"/>
      <c r="E275" s="87"/>
      <c r="F275" s="87"/>
      <c r="G275" s="87"/>
      <c r="H275" s="87"/>
    </row>
    <row r="276" spans="1:8" x14ac:dyDescent="0.25">
      <c r="A276" s="87">
        <v>9200</v>
      </c>
      <c r="B276" s="87" t="s">
        <v>250</v>
      </c>
      <c r="C276" s="87">
        <v>11.8599</v>
      </c>
      <c r="D276" s="87">
        <v>109111.21829999999</v>
      </c>
      <c r="E276" s="87">
        <v>13.02</v>
      </c>
      <c r="F276" s="87">
        <v>119784</v>
      </c>
      <c r="G276" s="87">
        <v>75547.762907199998</v>
      </c>
      <c r="H276" s="87">
        <v>0.5</v>
      </c>
    </row>
    <row r="277" spans="1:8" x14ac:dyDescent="0.25">
      <c r="A277" s="87"/>
      <c r="B277" s="87"/>
      <c r="C277" s="87"/>
      <c r="D277" s="87" t="s">
        <v>65</v>
      </c>
      <c r="E277" s="87"/>
      <c r="F277" s="87"/>
      <c r="G277" s="87"/>
      <c r="H277" s="87"/>
    </row>
    <row r="278" spans="1:8" x14ac:dyDescent="0.25">
      <c r="A278" s="87"/>
      <c r="B278" s="87"/>
      <c r="C278" s="87"/>
      <c r="D278" s="87">
        <v>109111.21829999999</v>
      </c>
      <c r="E278" s="87"/>
      <c r="F278" s="87">
        <v>119784</v>
      </c>
      <c r="G278" s="87">
        <v>75547.762907199998</v>
      </c>
      <c r="H278" s="87">
        <v>0.5</v>
      </c>
    </row>
    <row r="279" spans="1:8" x14ac:dyDescent="0.25">
      <c r="A279" s="78"/>
      <c r="B279" s="78"/>
      <c r="C279" s="78"/>
      <c r="D279" s="78"/>
      <c r="E279" s="78"/>
      <c r="F279" s="78"/>
      <c r="G279" s="78"/>
      <c r="H279" s="78"/>
    </row>
    <row r="280" spans="1:8" x14ac:dyDescent="0.25">
      <c r="A280" s="87"/>
      <c r="B280" s="87"/>
      <c r="C280" s="87"/>
      <c r="D280" s="87" t="s">
        <v>65</v>
      </c>
      <c r="E280" s="87"/>
      <c r="F280" s="87"/>
      <c r="G280" s="87"/>
      <c r="H280" s="87"/>
    </row>
    <row r="281" spans="1:8" x14ac:dyDescent="0.25">
      <c r="A281" s="87"/>
      <c r="B281" s="87" t="s">
        <v>117</v>
      </c>
      <c r="C281" s="87"/>
      <c r="D281" s="87">
        <v>109984.2683</v>
      </c>
      <c r="E281" s="87"/>
      <c r="F281" s="87">
        <v>120657.05</v>
      </c>
      <c r="G281" s="87">
        <v>76098.395499299993</v>
      </c>
      <c r="H281" s="87">
        <v>0.5</v>
      </c>
    </row>
    <row r="282" spans="1:8" x14ac:dyDescent="0.25">
      <c r="A282" s="82"/>
      <c r="B282" s="82"/>
      <c r="C282" s="82"/>
      <c r="D282" s="82"/>
      <c r="E282" s="82"/>
      <c r="F282" s="82"/>
      <c r="G282" s="82"/>
      <c r="H282" s="82"/>
    </row>
    <row r="283" spans="1:8" x14ac:dyDescent="0.25">
      <c r="A283" s="87" t="s">
        <v>290</v>
      </c>
      <c r="B283" s="87"/>
      <c r="C283" s="87"/>
      <c r="D283" s="87"/>
      <c r="E283" s="87"/>
      <c r="F283" s="87"/>
      <c r="G283" s="87"/>
      <c r="H283" s="87"/>
    </row>
    <row r="284" spans="1:8" x14ac:dyDescent="0.25">
      <c r="A284" s="87" t="s">
        <v>118</v>
      </c>
      <c r="B284" s="87"/>
      <c r="C284" s="87"/>
      <c r="D284" s="87"/>
      <c r="E284" s="87"/>
      <c r="F284" s="87"/>
      <c r="G284" s="87"/>
      <c r="H284" s="87"/>
    </row>
    <row r="285" spans="1:8" x14ac:dyDescent="0.25">
      <c r="A285" s="87" t="s">
        <v>119</v>
      </c>
      <c r="B285" s="87"/>
      <c r="C285" s="87"/>
      <c r="D285" s="87"/>
      <c r="E285" s="87"/>
      <c r="F285" s="87"/>
      <c r="G285" s="87"/>
      <c r="H285" s="87"/>
    </row>
    <row r="286" spans="1:8" x14ac:dyDescent="0.25">
      <c r="A286" s="87" t="s">
        <v>72</v>
      </c>
      <c r="B286" s="87"/>
      <c r="C286" s="87"/>
      <c r="D286" s="87"/>
      <c r="E286" s="87"/>
      <c r="F286" s="87"/>
      <c r="G286" s="87"/>
      <c r="H286" s="87"/>
    </row>
    <row r="287" spans="1:8" x14ac:dyDescent="0.25">
      <c r="A287" s="87">
        <v>331521</v>
      </c>
      <c r="B287" s="87" t="s">
        <v>120</v>
      </c>
      <c r="C287" s="87">
        <v>1</v>
      </c>
      <c r="D287" s="87">
        <v>331521.71999999997</v>
      </c>
      <c r="E287" s="87">
        <v>1</v>
      </c>
      <c r="F287" s="87">
        <v>331521.71999999997</v>
      </c>
      <c r="G287" s="87">
        <v>33805.290206700003</v>
      </c>
      <c r="H287" s="87">
        <v>0.2</v>
      </c>
    </row>
    <row r="288" spans="1:8" x14ac:dyDescent="0.25">
      <c r="A288" s="87"/>
      <c r="B288" s="87"/>
      <c r="C288" s="87"/>
      <c r="D288" s="87" t="s">
        <v>65</v>
      </c>
      <c r="E288" s="87"/>
      <c r="F288" s="87"/>
      <c r="G288" s="87"/>
      <c r="H288" s="87"/>
    </row>
    <row r="289" spans="1:8" x14ac:dyDescent="0.25">
      <c r="A289" s="87"/>
      <c r="B289" s="87"/>
      <c r="C289" s="87"/>
      <c r="D289" s="87">
        <v>331521.71999999997</v>
      </c>
      <c r="E289" s="87"/>
      <c r="F289" s="87">
        <v>331521.71999999997</v>
      </c>
      <c r="G289" s="87">
        <v>33805.290206700003</v>
      </c>
      <c r="H289" s="87">
        <v>0.2</v>
      </c>
    </row>
    <row r="290" spans="1:8" x14ac:dyDescent="0.25">
      <c r="A290" s="82"/>
      <c r="B290" s="82"/>
      <c r="C290" s="82"/>
      <c r="D290" s="82"/>
      <c r="E290" s="82"/>
      <c r="F290" s="82"/>
      <c r="G290" s="82"/>
      <c r="H290" s="82"/>
    </row>
    <row r="291" spans="1:8" x14ac:dyDescent="0.25">
      <c r="A291" s="87" t="s">
        <v>121</v>
      </c>
      <c r="B291" s="87"/>
      <c r="C291" s="87"/>
      <c r="D291" s="87"/>
      <c r="E291" s="87"/>
      <c r="F291" s="87"/>
      <c r="G291" s="87"/>
      <c r="H291" s="87"/>
    </row>
    <row r="292" spans="1:8" x14ac:dyDescent="0.25">
      <c r="A292" s="87" t="s">
        <v>75</v>
      </c>
      <c r="B292" s="87"/>
      <c r="C292" s="87"/>
      <c r="D292" s="87"/>
      <c r="E292" s="87"/>
      <c r="F292" s="87"/>
      <c r="G292" s="87"/>
      <c r="H292" s="87"/>
    </row>
    <row r="293" spans="1:8" x14ac:dyDescent="0.25">
      <c r="A293" s="87">
        <v>4300</v>
      </c>
      <c r="B293" s="87" t="s">
        <v>231</v>
      </c>
      <c r="C293" s="87">
        <v>314.68900000000002</v>
      </c>
      <c r="D293" s="87">
        <v>1353162.7238</v>
      </c>
      <c r="E293" s="87">
        <v>367.6</v>
      </c>
      <c r="F293" s="87">
        <v>1580680</v>
      </c>
      <c r="G293" s="87">
        <v>161182.03695390001</v>
      </c>
      <c r="H293" s="87">
        <v>1.1000000000000001</v>
      </c>
    </row>
    <row r="294" spans="1:8" x14ac:dyDescent="0.25">
      <c r="A294" s="87"/>
      <c r="B294" s="87"/>
      <c r="C294" s="87"/>
      <c r="D294" s="87" t="s">
        <v>65</v>
      </c>
      <c r="E294" s="87"/>
      <c r="F294" s="87"/>
      <c r="G294" s="87"/>
      <c r="H294" s="87"/>
    </row>
    <row r="295" spans="1:8" x14ac:dyDescent="0.25">
      <c r="A295" s="87"/>
      <c r="B295" s="87"/>
      <c r="C295" s="87"/>
      <c r="D295" s="87">
        <v>1353162.7238</v>
      </c>
      <c r="E295" s="87"/>
      <c r="F295" s="87">
        <v>1580680</v>
      </c>
      <c r="G295" s="87">
        <v>161182.03695390001</v>
      </c>
      <c r="H295" s="87">
        <v>1.1000000000000001</v>
      </c>
    </row>
    <row r="296" spans="1:8" x14ac:dyDescent="0.25">
      <c r="A296" s="78"/>
      <c r="B296" s="78"/>
      <c r="C296" s="78"/>
      <c r="D296" s="78"/>
      <c r="E296" s="78"/>
      <c r="F296" s="78"/>
      <c r="G296" s="78"/>
      <c r="H296" s="78"/>
    </row>
    <row r="297" spans="1:8" x14ac:dyDescent="0.25">
      <c r="A297" s="87"/>
      <c r="B297" s="87"/>
      <c r="C297" s="87"/>
      <c r="D297" s="87" t="s">
        <v>65</v>
      </c>
      <c r="E297" s="87"/>
      <c r="F297" s="87"/>
      <c r="G297" s="87"/>
      <c r="H297" s="87"/>
    </row>
    <row r="298" spans="1:8" x14ac:dyDescent="0.25">
      <c r="A298" s="87"/>
      <c r="B298" s="87" t="s">
        <v>122</v>
      </c>
      <c r="C298" s="87"/>
      <c r="D298" s="87">
        <v>1684684.4438</v>
      </c>
      <c r="E298" s="87"/>
      <c r="F298" s="87">
        <v>1912201.72</v>
      </c>
      <c r="G298" s="87">
        <v>194987.32716069999</v>
      </c>
      <c r="H298" s="87">
        <v>1.3</v>
      </c>
    </row>
    <row r="299" spans="1:8" x14ac:dyDescent="0.25">
      <c r="A299" s="82"/>
      <c r="B299" s="82"/>
      <c r="C299" s="82"/>
      <c r="D299" s="82"/>
      <c r="E299" s="82"/>
      <c r="F299" s="82"/>
      <c r="G299" s="82"/>
      <c r="H299" s="82"/>
    </row>
    <row r="300" spans="1:8" x14ac:dyDescent="0.25">
      <c r="A300" s="87" t="s">
        <v>291</v>
      </c>
      <c r="B300" s="87"/>
      <c r="C300" s="87"/>
      <c r="D300" s="87"/>
      <c r="E300" s="87"/>
      <c r="F300" s="87"/>
      <c r="G300" s="87"/>
      <c r="H300" s="87"/>
    </row>
    <row r="301" spans="1:8" x14ac:dyDescent="0.25">
      <c r="A301" s="87" t="s">
        <v>115</v>
      </c>
      <c r="B301" s="87"/>
      <c r="C301" s="87"/>
      <c r="D301" s="87"/>
      <c r="E301" s="87"/>
      <c r="F301" s="87"/>
      <c r="G301" s="87"/>
      <c r="H301" s="87"/>
    </row>
    <row r="302" spans="1:8" x14ac:dyDescent="0.25">
      <c r="A302" s="87" t="s">
        <v>171</v>
      </c>
      <c r="B302" s="87"/>
      <c r="C302" s="87"/>
      <c r="D302" s="87"/>
      <c r="E302" s="87"/>
      <c r="F302" s="87"/>
      <c r="G302" s="87"/>
      <c r="H302" s="87"/>
    </row>
    <row r="303" spans="1:8" x14ac:dyDescent="0.25">
      <c r="A303" s="87" t="s">
        <v>72</v>
      </c>
      <c r="B303" s="87"/>
      <c r="C303" s="87"/>
      <c r="D303" s="87"/>
      <c r="E303" s="87"/>
      <c r="F303" s="87"/>
      <c r="G303" s="87"/>
      <c r="H303" s="87"/>
    </row>
    <row r="304" spans="1:8" x14ac:dyDescent="0.25">
      <c r="A304" s="87">
        <v>8800</v>
      </c>
      <c r="B304" s="87" t="s">
        <v>258</v>
      </c>
      <c r="C304" s="87">
        <v>1</v>
      </c>
      <c r="D304" s="87">
        <v>8800</v>
      </c>
      <c r="E304" s="87">
        <v>1</v>
      </c>
      <c r="F304" s="87">
        <v>8800</v>
      </c>
      <c r="G304" s="87">
        <v>6343.7139561000004</v>
      </c>
      <c r="H304" s="87">
        <v>0</v>
      </c>
    </row>
    <row r="305" spans="1:8" x14ac:dyDescent="0.25">
      <c r="A305" s="87">
        <v>17525</v>
      </c>
      <c r="B305" s="87" t="s">
        <v>259</v>
      </c>
      <c r="C305" s="87">
        <v>1</v>
      </c>
      <c r="D305" s="87">
        <v>17525.3</v>
      </c>
      <c r="E305" s="87">
        <v>1</v>
      </c>
      <c r="F305" s="87">
        <v>17525.3</v>
      </c>
      <c r="G305" s="87">
        <v>12633.578431399999</v>
      </c>
      <c r="H305" s="87">
        <v>0</v>
      </c>
    </row>
    <row r="306" spans="1:8" x14ac:dyDescent="0.25">
      <c r="A306" s="87">
        <v>26572</v>
      </c>
      <c r="B306" s="87" t="s">
        <v>172</v>
      </c>
      <c r="C306" s="87">
        <v>1</v>
      </c>
      <c r="D306" s="87">
        <v>26572.45</v>
      </c>
      <c r="E306" s="87">
        <v>1</v>
      </c>
      <c r="F306" s="87">
        <v>26572.45</v>
      </c>
      <c r="G306" s="87">
        <v>19155.4570356</v>
      </c>
      <c r="H306" s="87">
        <v>0.1</v>
      </c>
    </row>
    <row r="307" spans="1:8" x14ac:dyDescent="0.25">
      <c r="A307" s="87"/>
      <c r="B307" s="87"/>
      <c r="C307" s="87"/>
      <c r="D307" s="87" t="s">
        <v>65</v>
      </c>
      <c r="E307" s="87"/>
      <c r="F307" s="87"/>
      <c r="G307" s="87"/>
      <c r="H307" s="87"/>
    </row>
    <row r="308" spans="1:8" x14ac:dyDescent="0.25">
      <c r="A308" s="87"/>
      <c r="B308" s="87"/>
      <c r="C308" s="87"/>
      <c r="D308" s="87">
        <v>52897.75</v>
      </c>
      <c r="E308" s="87"/>
      <c r="F308" s="87">
        <v>52897.75</v>
      </c>
      <c r="G308" s="87">
        <v>38132.749423200003</v>
      </c>
      <c r="H308" s="87">
        <v>0.2</v>
      </c>
    </row>
    <row r="309" spans="1:8" x14ac:dyDescent="0.25">
      <c r="A309" s="82"/>
      <c r="B309" s="82"/>
      <c r="C309" s="82"/>
      <c r="D309" s="82"/>
      <c r="E309" s="82"/>
      <c r="F309" s="82"/>
      <c r="G309" s="82"/>
      <c r="H309" s="82"/>
    </row>
    <row r="310" spans="1:8" x14ac:dyDescent="0.25">
      <c r="A310" s="87" t="s">
        <v>123</v>
      </c>
      <c r="B310" s="87"/>
      <c r="C310" s="87"/>
      <c r="D310" s="87"/>
      <c r="E310" s="87"/>
      <c r="F310" s="87"/>
      <c r="G310" s="87"/>
      <c r="H310" s="87"/>
    </row>
    <row r="311" spans="1:8" x14ac:dyDescent="0.25">
      <c r="A311" s="87" t="s">
        <v>75</v>
      </c>
      <c r="B311" s="87"/>
      <c r="C311" s="87"/>
      <c r="D311" s="87"/>
      <c r="E311" s="87"/>
      <c r="F311" s="87"/>
      <c r="G311" s="87"/>
      <c r="H311" s="87"/>
    </row>
    <row r="312" spans="1:8" x14ac:dyDescent="0.25">
      <c r="A312" s="87">
        <v>35200</v>
      </c>
      <c r="B312" s="87" t="s">
        <v>124</v>
      </c>
      <c r="C312" s="87">
        <v>11.601800000000001</v>
      </c>
      <c r="D312" s="87">
        <v>408384.4191</v>
      </c>
      <c r="E312" s="87">
        <v>10.65</v>
      </c>
      <c r="F312" s="87">
        <v>374880</v>
      </c>
      <c r="G312" s="87">
        <v>270242.21453280002</v>
      </c>
      <c r="H312" s="87">
        <v>1.8</v>
      </c>
    </row>
    <row r="313" spans="1:8" x14ac:dyDescent="0.25">
      <c r="A313" s="87">
        <v>148900</v>
      </c>
      <c r="B313" s="87" t="s">
        <v>194</v>
      </c>
      <c r="C313" s="87">
        <v>3.2435</v>
      </c>
      <c r="D313" s="87">
        <v>482963.321</v>
      </c>
      <c r="E313" s="87">
        <v>3.17</v>
      </c>
      <c r="F313" s="87">
        <v>472013</v>
      </c>
      <c r="G313" s="87">
        <v>340263.11995379999</v>
      </c>
      <c r="H313" s="87">
        <v>2.2999999999999998</v>
      </c>
    </row>
    <row r="314" spans="1:8" x14ac:dyDescent="0.25">
      <c r="A314" s="87">
        <v>53100</v>
      </c>
      <c r="B314" s="87" t="s">
        <v>125</v>
      </c>
      <c r="C314" s="87">
        <v>3.2044000000000001</v>
      </c>
      <c r="D314" s="87">
        <v>170154.0001</v>
      </c>
      <c r="E314" s="87">
        <v>3.81</v>
      </c>
      <c r="F314" s="87">
        <v>202311</v>
      </c>
      <c r="G314" s="87">
        <v>145841.2629757</v>
      </c>
      <c r="H314" s="87">
        <v>1</v>
      </c>
    </row>
    <row r="315" spans="1:8" x14ac:dyDescent="0.25">
      <c r="A315" s="87"/>
      <c r="B315" s="87"/>
      <c r="C315" s="87"/>
      <c r="D315" s="87" t="s">
        <v>65</v>
      </c>
      <c r="E315" s="87"/>
      <c r="F315" s="87"/>
      <c r="G315" s="87"/>
      <c r="H315" s="87"/>
    </row>
    <row r="316" spans="1:8" x14ac:dyDescent="0.25">
      <c r="A316" s="87"/>
      <c r="B316" s="87"/>
      <c r="C316" s="87"/>
      <c r="D316" s="87">
        <v>1061501.7401999999</v>
      </c>
      <c r="E316" s="87"/>
      <c r="F316" s="87">
        <v>1049204</v>
      </c>
      <c r="G316" s="87">
        <v>756346.59746249998</v>
      </c>
      <c r="H316" s="87">
        <v>5.2</v>
      </c>
    </row>
    <row r="317" spans="1:8" x14ac:dyDescent="0.25">
      <c r="A317" s="78"/>
      <c r="B317" s="78"/>
      <c r="C317" s="78"/>
      <c r="D317" s="78"/>
      <c r="E317" s="78"/>
      <c r="F317" s="78"/>
      <c r="G317" s="78"/>
      <c r="H317" s="78"/>
    </row>
    <row r="318" spans="1:8" x14ac:dyDescent="0.25">
      <c r="A318" s="87"/>
      <c r="B318" s="87"/>
      <c r="C318" s="87"/>
      <c r="D318" s="87" t="s">
        <v>65</v>
      </c>
      <c r="E318" s="87"/>
      <c r="F318" s="87"/>
      <c r="G318" s="87"/>
      <c r="H318" s="87"/>
    </row>
    <row r="319" spans="1:8" x14ac:dyDescent="0.25">
      <c r="A319" s="87"/>
      <c r="B319" s="87" t="s">
        <v>126</v>
      </c>
      <c r="C319" s="87"/>
      <c r="D319" s="87">
        <v>1114399.4901999999</v>
      </c>
      <c r="E319" s="87"/>
      <c r="F319" s="87">
        <v>1102101.75</v>
      </c>
      <c r="G319" s="87">
        <v>794479.34688580001</v>
      </c>
      <c r="H319" s="87">
        <v>5.4</v>
      </c>
    </row>
    <row r="320" spans="1:8" x14ac:dyDescent="0.25">
      <c r="A320" s="82"/>
      <c r="B320" s="82"/>
      <c r="C320" s="82"/>
      <c r="D320" s="82"/>
      <c r="E320" s="82"/>
      <c r="F320" s="82"/>
      <c r="G320" s="82"/>
      <c r="H320" s="82"/>
    </row>
    <row r="321" spans="1:8" x14ac:dyDescent="0.25">
      <c r="A321" s="75"/>
      <c r="B321" s="75"/>
      <c r="C321" s="75"/>
      <c r="D321" s="75"/>
      <c r="E321" s="75"/>
      <c r="F321" s="75"/>
      <c r="G321" s="83"/>
      <c r="H321" s="75"/>
    </row>
    <row r="322" spans="1:8" x14ac:dyDescent="0.25">
      <c r="A322" s="87"/>
      <c r="B322" s="87"/>
      <c r="C322" s="87"/>
      <c r="D322" s="87"/>
      <c r="E322" s="87"/>
      <c r="F322" s="87"/>
      <c r="G322" s="87" t="s">
        <v>127</v>
      </c>
      <c r="H322" s="87"/>
    </row>
    <row r="323" spans="1:8" x14ac:dyDescent="0.25">
      <c r="A323" s="87" t="s">
        <v>128</v>
      </c>
      <c r="B323" s="87"/>
      <c r="C323" s="87"/>
      <c r="D323" s="87"/>
      <c r="E323" s="87"/>
      <c r="F323" s="87"/>
      <c r="G323" s="87">
        <v>14500753.9097351</v>
      </c>
      <c r="H323" s="87">
        <v>100</v>
      </c>
    </row>
    <row r="324" spans="1:8" x14ac:dyDescent="0.25">
      <c r="A324" s="87"/>
      <c r="B324" s="87"/>
      <c r="C324" s="87"/>
      <c r="D324" s="87"/>
      <c r="E324" s="87"/>
      <c r="F324" s="87"/>
      <c r="G324" s="88" t="s">
        <v>238</v>
      </c>
      <c r="H324" s="87"/>
    </row>
    <row r="325" spans="1:8" x14ac:dyDescent="0.25">
      <c r="A325" s="78"/>
      <c r="B325" s="78"/>
      <c r="C325" s="78"/>
      <c r="D325" s="78"/>
      <c r="E325" s="78"/>
      <c r="F325" s="78"/>
      <c r="G325" s="78"/>
      <c r="H325" s="78"/>
    </row>
    <row r="326" spans="1:8" x14ac:dyDescent="0.25">
      <c r="A326" s="78"/>
      <c r="B326" s="78"/>
      <c r="C326" s="78"/>
      <c r="D326" s="78"/>
      <c r="E326" s="78"/>
      <c r="F326" s="78"/>
      <c r="G326" s="78"/>
      <c r="H326" s="78"/>
    </row>
    <row r="327" spans="1:8" x14ac:dyDescent="0.25">
      <c r="A327" s="78"/>
      <c r="B327" s="78"/>
      <c r="C327" s="78"/>
      <c r="D327" s="78"/>
      <c r="E327" s="78"/>
      <c r="F327" s="78"/>
      <c r="G327" s="78"/>
      <c r="H327" s="78"/>
    </row>
    <row r="328" spans="1:8" x14ac:dyDescent="0.25">
      <c r="A328" s="78"/>
      <c r="B328" s="78"/>
      <c r="C328" s="78"/>
      <c r="D328" s="78"/>
      <c r="E328" s="78"/>
      <c r="F328" s="78"/>
      <c r="G328" s="78"/>
      <c r="H328" s="78"/>
    </row>
    <row r="329" spans="1:8" x14ac:dyDescent="0.25">
      <c r="A329" s="74"/>
      <c r="B329" s="74"/>
      <c r="C329" s="74"/>
      <c r="D329" s="74"/>
      <c r="E329" s="74"/>
      <c r="F329" s="74"/>
      <c r="G329" s="74"/>
      <c r="H329" s="74"/>
    </row>
    <row r="330" spans="1:8" x14ac:dyDescent="0.25">
      <c r="A330" s="78"/>
      <c r="B330" s="78"/>
      <c r="C330" s="78"/>
      <c r="D330" s="78"/>
      <c r="E330" s="78"/>
      <c r="F330" s="78"/>
      <c r="G330" s="78"/>
      <c r="H330" s="78"/>
    </row>
    <row r="331" spans="1:8" x14ac:dyDescent="0.25">
      <c r="A331" s="78"/>
      <c r="B331" s="78"/>
      <c r="C331" s="78"/>
      <c r="D331" s="78"/>
      <c r="E331" s="78"/>
      <c r="F331" s="78"/>
      <c r="G331" s="78"/>
      <c r="H331" s="78"/>
    </row>
    <row r="332" spans="1:8" x14ac:dyDescent="0.25">
      <c r="A332" s="75"/>
      <c r="B332" s="75"/>
      <c r="C332" s="75"/>
      <c r="D332" s="75"/>
      <c r="E332" s="75"/>
      <c r="F332" s="75"/>
      <c r="G332" s="75"/>
      <c r="H332" s="75"/>
    </row>
    <row r="333" spans="1:8" x14ac:dyDescent="0.25">
      <c r="A333" s="75"/>
      <c r="B333" s="75"/>
      <c r="C333" s="75"/>
      <c r="D333" s="75"/>
      <c r="E333" s="75"/>
      <c r="F333" s="75"/>
      <c r="G333" s="76"/>
      <c r="H333" s="75"/>
    </row>
    <row r="334" spans="1:8" x14ac:dyDescent="0.25">
      <c r="A334" s="78"/>
      <c r="B334" s="78"/>
      <c r="C334" s="78"/>
      <c r="D334" s="78"/>
      <c r="E334" s="78"/>
      <c r="F334" s="78"/>
      <c r="G334" s="78"/>
      <c r="H334" s="78"/>
    </row>
    <row r="335" spans="1:8" x14ac:dyDescent="0.25">
      <c r="A335" s="78"/>
      <c r="B335" s="78"/>
      <c r="C335" s="78"/>
      <c r="D335" s="78"/>
      <c r="E335" s="78"/>
      <c r="F335" s="78"/>
      <c r="G335" s="78"/>
      <c r="H335" s="78"/>
    </row>
    <row r="336" spans="1:8" x14ac:dyDescent="0.25">
      <c r="A336" s="78"/>
      <c r="B336" s="78"/>
      <c r="C336" s="78"/>
      <c r="D336" s="78"/>
      <c r="E336" s="78"/>
      <c r="F336" s="78"/>
      <c r="G336" s="79"/>
      <c r="H336" s="78"/>
    </row>
    <row r="337" spans="1:8" x14ac:dyDescent="0.25">
      <c r="A337" s="70"/>
      <c r="B337" s="70"/>
      <c r="C337" s="70"/>
      <c r="D337" s="70"/>
      <c r="E337" s="70"/>
      <c r="F337" s="70"/>
      <c r="G337" s="70"/>
      <c r="H337" s="70"/>
    </row>
    <row r="338" spans="1:8" x14ac:dyDescent="0.25">
      <c r="A338" s="70"/>
      <c r="B338" s="70"/>
      <c r="C338" s="70"/>
      <c r="D338" s="70"/>
      <c r="E338" s="70"/>
      <c r="F338" s="70"/>
      <c r="G338" s="70"/>
      <c r="H338" s="70"/>
    </row>
    <row r="339" spans="1:8" x14ac:dyDescent="0.25">
      <c r="A339" s="70"/>
      <c r="B339" s="70"/>
      <c r="C339" s="70"/>
      <c r="D339" s="70"/>
      <c r="E339" s="70"/>
      <c r="F339" s="70"/>
      <c r="G339" s="71"/>
      <c r="H339" s="70"/>
    </row>
    <row r="340" spans="1:8" x14ac:dyDescent="0.25">
      <c r="A340" s="68"/>
      <c r="B340" s="68"/>
      <c r="C340" s="68"/>
      <c r="D340" s="68"/>
      <c r="E340" s="68"/>
      <c r="F340" s="68"/>
      <c r="G340" s="68"/>
      <c r="H340" s="68"/>
    </row>
    <row r="341" spans="1:8" x14ac:dyDescent="0.25">
      <c r="A341" s="68"/>
      <c r="B341" s="68"/>
      <c r="C341" s="68"/>
      <c r="D341" s="68"/>
      <c r="E341" s="68"/>
      <c r="F341" s="68"/>
      <c r="G341" s="68"/>
      <c r="H341" s="68"/>
    </row>
    <row r="342" spans="1:8" x14ac:dyDescent="0.25">
      <c r="A342" s="61"/>
      <c r="B342" s="61"/>
      <c r="C342" s="61"/>
      <c r="D342" s="61"/>
      <c r="E342" s="61"/>
      <c r="F342" s="61"/>
      <c r="G342" s="61"/>
      <c r="H342" s="61"/>
    </row>
    <row r="343" spans="1:8" x14ac:dyDescent="0.25">
      <c r="A343" s="61"/>
      <c r="B343" s="61"/>
      <c r="C343" s="61"/>
      <c r="D343" s="61"/>
      <c r="E343" s="61"/>
      <c r="F343" s="61"/>
      <c r="G343" s="61"/>
      <c r="H343" s="61"/>
    </row>
    <row r="344" spans="1:8" x14ac:dyDescent="0.25">
      <c r="A344" s="68"/>
      <c r="B344" s="68"/>
      <c r="C344" s="68"/>
      <c r="D344" s="68"/>
      <c r="E344" s="68"/>
      <c r="F344" s="68"/>
      <c r="G344" s="68"/>
      <c r="H344" s="68"/>
    </row>
    <row r="345" spans="1:8" x14ac:dyDescent="0.25">
      <c r="A345" s="68"/>
      <c r="B345" s="68"/>
      <c r="C345" s="68"/>
      <c r="D345" s="68"/>
      <c r="E345" s="68"/>
      <c r="F345" s="68"/>
      <c r="G345" s="68"/>
      <c r="H345" s="68"/>
    </row>
    <row r="346" spans="1:8" x14ac:dyDescent="0.25">
      <c r="A346" s="68"/>
      <c r="B346" s="68"/>
      <c r="C346" s="68"/>
      <c r="D346" s="68"/>
      <c r="E346" s="68"/>
      <c r="F346" s="68"/>
      <c r="G346" s="69"/>
      <c r="H346" s="68"/>
    </row>
    <row r="347" spans="1:8" x14ac:dyDescent="0.25">
      <c r="A347" s="61"/>
      <c r="B347" s="61"/>
      <c r="C347" s="61"/>
      <c r="D347" s="61"/>
      <c r="E347" s="61"/>
      <c r="F347" s="61"/>
      <c r="G347" s="61"/>
      <c r="H347" s="61"/>
    </row>
    <row r="348" spans="1:8" x14ac:dyDescent="0.25">
      <c r="A348" s="61"/>
      <c r="B348" s="61"/>
      <c r="C348" s="61"/>
      <c r="D348" s="61"/>
      <c r="E348" s="61"/>
      <c r="F348" s="61"/>
      <c r="G348" s="62"/>
      <c r="H348" s="61"/>
    </row>
    <row r="349" spans="1:8" x14ac:dyDescent="0.25">
      <c r="A349" s="60"/>
      <c r="B349" s="60"/>
      <c r="C349" s="60"/>
      <c r="D349" s="60"/>
      <c r="E349" s="60"/>
      <c r="F349" s="60"/>
      <c r="G349" s="60"/>
      <c r="H349" s="60"/>
    </row>
    <row r="350" spans="1:8" x14ac:dyDescent="0.25">
      <c r="A350" s="60"/>
      <c r="B350" s="60"/>
      <c r="C350" s="60"/>
      <c r="D350" s="60"/>
      <c r="E350" s="60"/>
      <c r="F350" s="60"/>
      <c r="G350" s="60"/>
      <c r="H350" s="60"/>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2"/>
  <sheetViews>
    <sheetView topLeftCell="A79" workbookViewId="0">
      <selection activeCell="B104" sqref="B104"/>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90" t="s">
        <v>37</v>
      </c>
      <c r="B1" s="90"/>
      <c r="C1" s="90"/>
      <c r="D1" s="90"/>
      <c r="E1" s="90"/>
      <c r="F1" s="90"/>
      <c r="G1" s="90"/>
      <c r="H1" s="90"/>
      <c r="I1" s="90"/>
      <c r="J1" s="54"/>
    </row>
    <row r="2" spans="1:10" x14ac:dyDescent="0.25">
      <c r="A2" s="90" t="s">
        <v>129</v>
      </c>
      <c r="B2" s="90"/>
      <c r="C2" s="90"/>
      <c r="D2" s="90"/>
      <c r="E2" s="90"/>
      <c r="F2" s="90"/>
      <c r="G2" s="90"/>
      <c r="H2" s="90"/>
      <c r="I2" s="90"/>
      <c r="J2" s="54"/>
    </row>
    <row r="3" spans="1:10" x14ac:dyDescent="0.25">
      <c r="A3" s="90" t="s">
        <v>39</v>
      </c>
      <c r="B3" s="90"/>
      <c r="C3" s="90"/>
      <c r="D3" s="90"/>
      <c r="E3" s="90"/>
      <c r="F3" s="90"/>
      <c r="G3" s="90"/>
      <c r="H3" s="90"/>
      <c r="I3" s="90"/>
      <c r="J3" s="54"/>
    </row>
    <row r="4" spans="1:10" x14ac:dyDescent="0.25">
      <c r="A4" s="90" t="s">
        <v>181</v>
      </c>
      <c r="B4" s="90"/>
      <c r="C4" s="90"/>
      <c r="D4" s="90"/>
      <c r="E4" s="90"/>
      <c r="F4" s="90"/>
      <c r="G4" s="90"/>
      <c r="H4" s="90"/>
      <c r="I4" s="90"/>
      <c r="J4" s="54"/>
    </row>
    <row r="5" spans="1:10" x14ac:dyDescent="0.25">
      <c r="A5" s="91" t="s">
        <v>292</v>
      </c>
      <c r="B5" s="90"/>
      <c r="C5" s="90"/>
      <c r="D5" s="90"/>
      <c r="E5" s="90"/>
      <c r="F5" s="90"/>
      <c r="G5" s="90"/>
      <c r="H5" s="90"/>
      <c r="I5" s="90"/>
    </row>
    <row r="6" spans="1:10" x14ac:dyDescent="0.25">
      <c r="A6" s="11"/>
      <c r="B6" s="11"/>
      <c r="C6" s="12"/>
      <c r="D6" s="12"/>
      <c r="E6" s="11"/>
      <c r="F6" s="11"/>
      <c r="G6" s="11"/>
      <c r="H6" s="11"/>
    </row>
    <row r="7" spans="1:10" x14ac:dyDescent="0.25">
      <c r="A7" s="57"/>
      <c r="B7" s="57"/>
      <c r="C7" s="57"/>
      <c r="D7" s="57"/>
      <c r="E7" s="57"/>
      <c r="F7" s="57"/>
      <c r="G7" s="57"/>
      <c r="H7" s="57"/>
      <c r="I7" s="57"/>
      <c r="J7" s="54"/>
    </row>
    <row r="8" spans="1:10" x14ac:dyDescent="0.25">
      <c r="A8" s="90" t="s">
        <v>130</v>
      </c>
      <c r="B8" s="90"/>
      <c r="C8" s="90" t="s">
        <v>131</v>
      </c>
      <c r="D8" s="90" t="s">
        <v>132</v>
      </c>
      <c r="E8" s="90"/>
      <c r="F8" s="90" t="s">
        <v>133</v>
      </c>
      <c r="G8" s="90" t="s">
        <v>134</v>
      </c>
      <c r="H8" s="90" t="s">
        <v>134</v>
      </c>
      <c r="I8" s="90" t="s">
        <v>131</v>
      </c>
      <c r="J8" s="54"/>
    </row>
    <row r="9" spans="1:10" x14ac:dyDescent="0.25">
      <c r="A9" s="90" t="s">
        <v>135</v>
      </c>
      <c r="B9" s="90" t="s">
        <v>49</v>
      </c>
      <c r="C9" s="90" t="s">
        <v>136</v>
      </c>
      <c r="D9" s="90" t="s">
        <v>136</v>
      </c>
      <c r="E9" s="90" t="s">
        <v>48</v>
      </c>
      <c r="F9" s="90" t="s">
        <v>137</v>
      </c>
      <c r="G9" s="90" t="s">
        <v>138</v>
      </c>
      <c r="H9" s="90" t="s">
        <v>139</v>
      </c>
      <c r="I9" s="90" t="s">
        <v>140</v>
      </c>
      <c r="J9" s="54"/>
    </row>
    <row r="10" spans="1:10" x14ac:dyDescent="0.25">
      <c r="A10" s="90" t="s">
        <v>141</v>
      </c>
      <c r="B10" s="90" t="s">
        <v>82</v>
      </c>
      <c r="C10" s="90" t="s">
        <v>56</v>
      </c>
      <c r="D10" s="90" t="s">
        <v>56</v>
      </c>
      <c r="E10" s="90" t="s">
        <v>142</v>
      </c>
      <c r="F10" s="90" t="s">
        <v>143</v>
      </c>
      <c r="G10" s="90" t="s">
        <v>141</v>
      </c>
      <c r="H10" s="90" t="s">
        <v>62</v>
      </c>
      <c r="I10" s="90" t="s">
        <v>142</v>
      </c>
    </row>
    <row r="11" spans="1:10" x14ac:dyDescent="0.25">
      <c r="A11" s="57"/>
      <c r="B11" s="57"/>
      <c r="C11" s="58"/>
      <c r="D11" s="58"/>
      <c r="E11" s="57"/>
      <c r="F11" s="57"/>
      <c r="G11" s="57"/>
      <c r="H11" s="57"/>
      <c r="I11" s="57"/>
      <c r="J11" s="54"/>
    </row>
    <row r="12" spans="1:10" x14ac:dyDescent="0.25">
      <c r="A12" s="90" t="s">
        <v>173</v>
      </c>
      <c r="B12" s="90" t="s">
        <v>73</v>
      </c>
      <c r="C12" s="92">
        <v>43678</v>
      </c>
      <c r="D12" s="92">
        <v>43678</v>
      </c>
      <c r="E12" s="90"/>
      <c r="F12" s="90"/>
      <c r="G12" s="90" t="s">
        <v>149</v>
      </c>
      <c r="H12" s="90" t="s">
        <v>174</v>
      </c>
      <c r="I12" s="90">
        <v>4692</v>
      </c>
      <c r="J12" s="54"/>
    </row>
    <row r="13" spans="1:10" x14ac:dyDescent="0.25">
      <c r="A13" s="90" t="s">
        <v>173</v>
      </c>
      <c r="B13" s="90" t="s">
        <v>73</v>
      </c>
      <c r="C13" s="92">
        <v>43678</v>
      </c>
      <c r="D13" s="92">
        <v>43678</v>
      </c>
      <c r="E13" s="90"/>
      <c r="F13" s="90"/>
      <c r="G13" s="90" t="s">
        <v>149</v>
      </c>
      <c r="H13" s="90" t="s">
        <v>174</v>
      </c>
      <c r="I13" s="90">
        <v>11888.55</v>
      </c>
      <c r="J13" s="54"/>
    </row>
    <row r="14" spans="1:10" x14ac:dyDescent="0.25">
      <c r="A14" s="90" t="s">
        <v>293</v>
      </c>
      <c r="B14" s="90" t="s">
        <v>68</v>
      </c>
      <c r="C14" s="92">
        <v>43679</v>
      </c>
      <c r="D14" s="92">
        <v>43679</v>
      </c>
      <c r="E14" s="90"/>
      <c r="F14" s="90"/>
      <c r="G14" s="90" t="s">
        <v>294</v>
      </c>
      <c r="H14" s="90" t="s">
        <v>295</v>
      </c>
      <c r="I14" s="90">
        <v>5000000</v>
      </c>
      <c r="J14" s="54"/>
    </row>
    <row r="15" spans="1:10" x14ac:dyDescent="0.25">
      <c r="A15" s="90" t="s">
        <v>173</v>
      </c>
      <c r="B15" s="90" t="s">
        <v>67</v>
      </c>
      <c r="C15" s="92">
        <v>43683</v>
      </c>
      <c r="D15" s="92">
        <v>43683</v>
      </c>
      <c r="E15" s="90"/>
      <c r="F15" s="90"/>
      <c r="G15" s="90" t="s">
        <v>146</v>
      </c>
      <c r="H15" s="90" t="s">
        <v>148</v>
      </c>
      <c r="I15" s="90">
        <v>126.63</v>
      </c>
      <c r="J15" s="54"/>
    </row>
    <row r="16" spans="1:10" x14ac:dyDescent="0.25">
      <c r="A16" s="90" t="s">
        <v>173</v>
      </c>
      <c r="B16" s="90" t="s">
        <v>156</v>
      </c>
      <c r="C16" s="92">
        <v>43683</v>
      </c>
      <c r="D16" s="92">
        <v>43683</v>
      </c>
      <c r="E16" s="90"/>
      <c r="F16" s="90"/>
      <c r="G16" s="90" t="s">
        <v>149</v>
      </c>
      <c r="H16" s="90" t="s">
        <v>148</v>
      </c>
      <c r="I16" s="90">
        <v>13863.42</v>
      </c>
      <c r="J16" s="54"/>
    </row>
    <row r="17" spans="1:9" x14ac:dyDescent="0.25">
      <c r="A17" s="90" t="s">
        <v>173</v>
      </c>
      <c r="B17" s="90" t="s">
        <v>234</v>
      </c>
      <c r="C17" s="92">
        <v>43683</v>
      </c>
      <c r="D17" s="92">
        <v>43683</v>
      </c>
      <c r="E17" s="90"/>
      <c r="F17" s="90"/>
      <c r="G17" s="90" t="s">
        <v>151</v>
      </c>
      <c r="H17" s="90" t="s">
        <v>148</v>
      </c>
      <c r="I17" s="90">
        <v>29318.04</v>
      </c>
    </row>
    <row r="18" spans="1:9" x14ac:dyDescent="0.25">
      <c r="A18" s="90" t="s">
        <v>173</v>
      </c>
      <c r="B18" s="90" t="s">
        <v>256</v>
      </c>
      <c r="C18" s="92">
        <v>43683</v>
      </c>
      <c r="D18" s="92">
        <v>43683</v>
      </c>
      <c r="E18" s="90"/>
      <c r="F18" s="90"/>
      <c r="G18" s="90" t="s">
        <v>150</v>
      </c>
      <c r="H18" s="90" t="s">
        <v>148</v>
      </c>
      <c r="I18" s="90">
        <v>27815.7</v>
      </c>
    </row>
    <row r="19" spans="1:9" x14ac:dyDescent="0.25">
      <c r="A19" s="90" t="s">
        <v>173</v>
      </c>
      <c r="B19" s="90" t="s">
        <v>247</v>
      </c>
      <c r="C19" s="92">
        <v>43683</v>
      </c>
      <c r="D19" s="92">
        <v>43683</v>
      </c>
      <c r="E19" s="90"/>
      <c r="F19" s="90"/>
      <c r="G19" s="90" t="s">
        <v>240</v>
      </c>
      <c r="H19" s="90" t="s">
        <v>148</v>
      </c>
      <c r="I19" s="90">
        <v>2700</v>
      </c>
    </row>
    <row r="20" spans="1:9" x14ac:dyDescent="0.25">
      <c r="A20" s="90" t="s">
        <v>173</v>
      </c>
      <c r="B20" s="90" t="s">
        <v>248</v>
      </c>
      <c r="C20" s="92">
        <v>43683</v>
      </c>
      <c r="D20" s="92">
        <v>43683</v>
      </c>
      <c r="E20" s="90"/>
      <c r="F20" s="90"/>
      <c r="G20" s="90" t="s">
        <v>195</v>
      </c>
      <c r="H20" s="90" t="s">
        <v>148</v>
      </c>
      <c r="I20" s="90">
        <v>10868.41</v>
      </c>
    </row>
    <row r="21" spans="1:9" x14ac:dyDescent="0.25">
      <c r="A21" s="90" t="s">
        <v>173</v>
      </c>
      <c r="B21" s="90" t="s">
        <v>263</v>
      </c>
      <c r="C21" s="92">
        <v>43683</v>
      </c>
      <c r="D21" s="92">
        <v>43683</v>
      </c>
      <c r="E21" s="90"/>
      <c r="F21" s="90"/>
      <c r="G21" s="90" t="s">
        <v>176</v>
      </c>
      <c r="H21" s="90" t="s">
        <v>148</v>
      </c>
      <c r="I21" s="90">
        <v>10835000</v>
      </c>
    </row>
    <row r="22" spans="1:9" x14ac:dyDescent="0.25">
      <c r="A22" s="90" t="s">
        <v>173</v>
      </c>
      <c r="B22" s="90" t="s">
        <v>249</v>
      </c>
      <c r="C22" s="92">
        <v>43683</v>
      </c>
      <c r="D22" s="92">
        <v>43683</v>
      </c>
      <c r="E22" s="90"/>
      <c r="F22" s="90"/>
      <c r="G22" s="90" t="s">
        <v>219</v>
      </c>
      <c r="H22" s="90" t="s">
        <v>148</v>
      </c>
      <c r="I22" s="90">
        <v>606.9</v>
      </c>
    </row>
    <row r="23" spans="1:9" x14ac:dyDescent="0.25">
      <c r="A23" s="90" t="s">
        <v>173</v>
      </c>
      <c r="B23" s="90" t="s">
        <v>259</v>
      </c>
      <c r="C23" s="92">
        <v>43683</v>
      </c>
      <c r="D23" s="92">
        <v>43683</v>
      </c>
      <c r="E23" s="90"/>
      <c r="F23" s="90"/>
      <c r="G23" s="90" t="s">
        <v>177</v>
      </c>
      <c r="H23" s="90" t="s">
        <v>148</v>
      </c>
      <c r="I23" s="90">
        <v>12995</v>
      </c>
    </row>
    <row r="24" spans="1:9" x14ac:dyDescent="0.25">
      <c r="A24" s="90" t="s">
        <v>153</v>
      </c>
      <c r="B24" s="90" t="s">
        <v>67</v>
      </c>
      <c r="C24" s="92">
        <v>43683</v>
      </c>
      <c r="D24" s="92">
        <v>43683</v>
      </c>
      <c r="E24" s="90"/>
      <c r="F24" s="90"/>
      <c r="G24" s="90" t="s">
        <v>146</v>
      </c>
      <c r="H24" s="90" t="s">
        <v>148</v>
      </c>
      <c r="I24" s="90">
        <v>0.05</v>
      </c>
    </row>
    <row r="25" spans="1:9" x14ac:dyDescent="0.25">
      <c r="A25" s="90" t="s">
        <v>147</v>
      </c>
      <c r="B25" s="90" t="s">
        <v>97</v>
      </c>
      <c r="C25" s="92">
        <v>43684</v>
      </c>
      <c r="D25" s="92">
        <v>43686</v>
      </c>
      <c r="E25" s="90">
        <v>4400</v>
      </c>
      <c r="F25" s="90"/>
      <c r="G25" s="90" t="s">
        <v>150</v>
      </c>
      <c r="H25" s="90" t="s">
        <v>148</v>
      </c>
      <c r="I25" s="90">
        <v>47284.15</v>
      </c>
    </row>
    <row r="26" spans="1:9" x14ac:dyDescent="0.25">
      <c r="A26" s="90" t="s">
        <v>147</v>
      </c>
      <c r="B26" s="90" t="s">
        <v>222</v>
      </c>
      <c r="C26" s="92">
        <v>43684</v>
      </c>
      <c r="D26" s="92">
        <v>43686</v>
      </c>
      <c r="E26" s="90">
        <v>15500</v>
      </c>
      <c r="F26" s="90"/>
      <c r="G26" s="90" t="s">
        <v>151</v>
      </c>
      <c r="H26" s="90" t="s">
        <v>148</v>
      </c>
      <c r="I26" s="90">
        <v>112275.43</v>
      </c>
    </row>
    <row r="27" spans="1:9" x14ac:dyDescent="0.25">
      <c r="A27" s="90" t="s">
        <v>147</v>
      </c>
      <c r="B27" s="90" t="s">
        <v>207</v>
      </c>
      <c r="C27" s="92">
        <v>43684</v>
      </c>
      <c r="D27" s="92">
        <v>43686</v>
      </c>
      <c r="E27" s="90">
        <v>300</v>
      </c>
      <c r="F27" s="90"/>
      <c r="G27" s="90" t="s">
        <v>176</v>
      </c>
      <c r="H27" s="90" t="s">
        <v>148</v>
      </c>
      <c r="I27" s="90">
        <v>6318971</v>
      </c>
    </row>
    <row r="28" spans="1:9" x14ac:dyDescent="0.25">
      <c r="A28" s="90" t="s">
        <v>175</v>
      </c>
      <c r="B28" s="90" t="s">
        <v>226</v>
      </c>
      <c r="C28" s="92">
        <v>43684</v>
      </c>
      <c r="D28" s="92">
        <v>43686</v>
      </c>
      <c r="E28" s="90">
        <v>1100</v>
      </c>
      <c r="F28" s="90"/>
      <c r="G28" s="90" t="s">
        <v>149</v>
      </c>
      <c r="H28" s="90" t="s">
        <v>148</v>
      </c>
      <c r="I28" s="90">
        <v>22038.83</v>
      </c>
    </row>
    <row r="29" spans="1:9" x14ac:dyDescent="0.25">
      <c r="A29" s="90" t="s">
        <v>147</v>
      </c>
      <c r="B29" s="90" t="s">
        <v>89</v>
      </c>
      <c r="C29" s="92">
        <v>43684</v>
      </c>
      <c r="D29" s="92">
        <v>43686</v>
      </c>
      <c r="E29" s="90">
        <v>3100</v>
      </c>
      <c r="F29" s="90"/>
      <c r="G29" s="90" t="s">
        <v>151</v>
      </c>
      <c r="H29" s="90" t="s">
        <v>148</v>
      </c>
      <c r="I29" s="90">
        <v>52795.199999999997</v>
      </c>
    </row>
    <row r="30" spans="1:9" x14ac:dyDescent="0.25">
      <c r="A30" s="90" t="s">
        <v>147</v>
      </c>
      <c r="B30" s="90" t="s">
        <v>80</v>
      </c>
      <c r="C30" s="92">
        <v>43684</v>
      </c>
      <c r="D30" s="92">
        <v>43686</v>
      </c>
      <c r="E30" s="90">
        <v>9400</v>
      </c>
      <c r="F30" s="90"/>
      <c r="G30" s="90" t="s">
        <v>185</v>
      </c>
      <c r="H30" s="90" t="s">
        <v>148</v>
      </c>
      <c r="I30" s="90">
        <v>107290.74</v>
      </c>
    </row>
    <row r="31" spans="1:9" x14ac:dyDescent="0.25">
      <c r="A31" s="90" t="s">
        <v>175</v>
      </c>
      <c r="B31" s="90" t="s">
        <v>260</v>
      </c>
      <c r="C31" s="92">
        <v>43684</v>
      </c>
      <c r="D31" s="92">
        <v>43686</v>
      </c>
      <c r="E31" s="90">
        <v>4800</v>
      </c>
      <c r="F31" s="90"/>
      <c r="G31" s="90" t="s">
        <v>185</v>
      </c>
      <c r="H31" s="90" t="s">
        <v>148</v>
      </c>
      <c r="I31" s="90">
        <v>34485.07</v>
      </c>
    </row>
    <row r="32" spans="1:9" x14ac:dyDescent="0.25">
      <c r="A32" s="90" t="s">
        <v>147</v>
      </c>
      <c r="B32" s="90" t="s">
        <v>76</v>
      </c>
      <c r="C32" s="92">
        <v>43684</v>
      </c>
      <c r="D32" s="92">
        <v>43686</v>
      </c>
      <c r="E32" s="90">
        <v>2300</v>
      </c>
      <c r="F32" s="90"/>
      <c r="G32" s="90" t="s">
        <v>149</v>
      </c>
      <c r="H32" s="90" t="s">
        <v>148</v>
      </c>
      <c r="I32" s="90">
        <v>64012.21</v>
      </c>
    </row>
    <row r="33" spans="1:9" x14ac:dyDescent="0.25">
      <c r="A33" s="90" t="s">
        <v>175</v>
      </c>
      <c r="B33" s="90" t="s">
        <v>271</v>
      </c>
      <c r="C33" s="92">
        <v>43684</v>
      </c>
      <c r="D33" s="92">
        <v>43690</v>
      </c>
      <c r="E33" s="90">
        <v>14000</v>
      </c>
      <c r="F33" s="90"/>
      <c r="G33" s="90" t="s">
        <v>146</v>
      </c>
      <c r="H33" s="90" t="s">
        <v>148</v>
      </c>
      <c r="I33" s="90">
        <v>77879.850000000006</v>
      </c>
    </row>
    <row r="34" spans="1:9" x14ac:dyDescent="0.25">
      <c r="A34" s="90" t="s">
        <v>147</v>
      </c>
      <c r="B34" s="90" t="s">
        <v>111</v>
      </c>
      <c r="C34" s="92">
        <v>43684</v>
      </c>
      <c r="D34" s="92">
        <v>43686</v>
      </c>
      <c r="E34" s="90">
        <v>1800</v>
      </c>
      <c r="F34" s="90"/>
      <c r="G34" s="90" t="s">
        <v>176</v>
      </c>
      <c r="H34" s="90" t="s">
        <v>148</v>
      </c>
      <c r="I34" s="90">
        <v>3094541</v>
      </c>
    </row>
    <row r="35" spans="1:9" x14ac:dyDescent="0.25">
      <c r="A35" s="90" t="s">
        <v>175</v>
      </c>
      <c r="B35" s="90" t="s">
        <v>206</v>
      </c>
      <c r="C35" s="92">
        <v>43684</v>
      </c>
      <c r="D35" s="92">
        <v>43686</v>
      </c>
      <c r="E35" s="90">
        <v>5000</v>
      </c>
      <c r="F35" s="90"/>
      <c r="G35" s="90" t="s">
        <v>195</v>
      </c>
      <c r="H35" s="90" t="s">
        <v>148</v>
      </c>
      <c r="I35" s="90">
        <v>93669.95</v>
      </c>
    </row>
    <row r="36" spans="1:9" x14ac:dyDescent="0.25">
      <c r="A36" s="90" t="s">
        <v>147</v>
      </c>
      <c r="B36" s="90" t="s">
        <v>237</v>
      </c>
      <c r="C36" s="92">
        <v>43684</v>
      </c>
      <c r="D36" s="92">
        <v>43686</v>
      </c>
      <c r="E36" s="90">
        <v>3200</v>
      </c>
      <c r="F36" s="90"/>
      <c r="G36" s="90" t="s">
        <v>176</v>
      </c>
      <c r="H36" s="90" t="s">
        <v>148</v>
      </c>
      <c r="I36" s="90">
        <v>6567986</v>
      </c>
    </row>
    <row r="37" spans="1:9" x14ac:dyDescent="0.25">
      <c r="A37" s="90" t="s">
        <v>147</v>
      </c>
      <c r="B37" s="90" t="s">
        <v>63</v>
      </c>
      <c r="C37" s="92">
        <v>43684</v>
      </c>
      <c r="D37" s="92">
        <v>43690</v>
      </c>
      <c r="E37" s="90">
        <v>600</v>
      </c>
      <c r="F37" s="90"/>
      <c r="G37" s="90" t="s">
        <v>146</v>
      </c>
      <c r="H37" s="90" t="s">
        <v>148</v>
      </c>
      <c r="I37" s="90">
        <v>34057.89</v>
      </c>
    </row>
    <row r="38" spans="1:9" x14ac:dyDescent="0.25">
      <c r="A38" s="90" t="s">
        <v>147</v>
      </c>
      <c r="B38" s="90" t="s">
        <v>64</v>
      </c>
      <c r="C38" s="92">
        <v>43684</v>
      </c>
      <c r="D38" s="92">
        <v>43690</v>
      </c>
      <c r="E38" s="90">
        <v>2300</v>
      </c>
      <c r="F38" s="90"/>
      <c r="G38" s="90" t="s">
        <v>146</v>
      </c>
      <c r="H38" s="90" t="s">
        <v>148</v>
      </c>
      <c r="I38" s="90">
        <v>76409.91</v>
      </c>
    </row>
    <row r="39" spans="1:9" x14ac:dyDescent="0.25">
      <c r="A39" s="90" t="s">
        <v>147</v>
      </c>
      <c r="B39" s="90" t="s">
        <v>208</v>
      </c>
      <c r="C39" s="92">
        <v>43684</v>
      </c>
      <c r="D39" s="92">
        <v>43686</v>
      </c>
      <c r="E39" s="90">
        <v>10200</v>
      </c>
      <c r="F39" s="90"/>
      <c r="G39" s="90" t="s">
        <v>176</v>
      </c>
      <c r="H39" s="90" t="s">
        <v>148</v>
      </c>
      <c r="I39" s="90">
        <v>13442601</v>
      </c>
    </row>
    <row r="40" spans="1:9" x14ac:dyDescent="0.25">
      <c r="A40" s="90" t="s">
        <v>147</v>
      </c>
      <c r="B40" s="90" t="s">
        <v>231</v>
      </c>
      <c r="C40" s="92">
        <v>43684</v>
      </c>
      <c r="D40" s="92">
        <v>43686</v>
      </c>
      <c r="E40" s="90">
        <v>1500</v>
      </c>
      <c r="F40" s="90"/>
      <c r="G40" s="90" t="s">
        <v>267</v>
      </c>
      <c r="H40" s="90" t="s">
        <v>148</v>
      </c>
      <c r="I40" s="90">
        <v>530974.53</v>
      </c>
    </row>
    <row r="41" spans="1:9" x14ac:dyDescent="0.25">
      <c r="A41" s="90" t="s">
        <v>175</v>
      </c>
      <c r="B41" s="90" t="s">
        <v>282</v>
      </c>
      <c r="C41" s="92">
        <v>43684</v>
      </c>
      <c r="D41" s="92">
        <v>43686</v>
      </c>
      <c r="E41" s="90">
        <v>31500</v>
      </c>
      <c r="F41" s="90"/>
      <c r="G41" s="90" t="s">
        <v>150</v>
      </c>
      <c r="H41" s="90" t="s">
        <v>148</v>
      </c>
      <c r="I41" s="90">
        <v>76151.91</v>
      </c>
    </row>
    <row r="42" spans="1:9" x14ac:dyDescent="0.25">
      <c r="A42" s="90" t="s">
        <v>147</v>
      </c>
      <c r="B42" s="90" t="s">
        <v>189</v>
      </c>
      <c r="C42" s="92">
        <v>43684</v>
      </c>
      <c r="D42" s="92">
        <v>43686</v>
      </c>
      <c r="E42" s="90">
        <v>9000</v>
      </c>
      <c r="F42" s="90"/>
      <c r="G42" s="90" t="s">
        <v>176</v>
      </c>
      <c r="H42" s="90" t="s">
        <v>148</v>
      </c>
      <c r="I42" s="90">
        <v>6006532</v>
      </c>
    </row>
    <row r="43" spans="1:9" x14ac:dyDescent="0.25">
      <c r="A43" s="90" t="s">
        <v>147</v>
      </c>
      <c r="B43" s="90" t="s">
        <v>221</v>
      </c>
      <c r="C43" s="92">
        <v>43684</v>
      </c>
      <c r="D43" s="92">
        <v>43686</v>
      </c>
      <c r="E43" s="90">
        <v>12400</v>
      </c>
      <c r="F43" s="90"/>
      <c r="G43" s="90" t="s">
        <v>176</v>
      </c>
      <c r="H43" s="90" t="s">
        <v>148</v>
      </c>
      <c r="I43" s="90">
        <v>8991361</v>
      </c>
    </row>
    <row r="44" spans="1:9" x14ac:dyDescent="0.25">
      <c r="A44" s="90" t="s">
        <v>175</v>
      </c>
      <c r="B44" s="90" t="s">
        <v>264</v>
      </c>
      <c r="C44" s="92">
        <v>43684</v>
      </c>
      <c r="D44" s="92">
        <v>43686</v>
      </c>
      <c r="E44" s="90">
        <v>10600</v>
      </c>
      <c r="F44" s="90"/>
      <c r="G44" s="90" t="s">
        <v>176</v>
      </c>
      <c r="H44" s="90" t="s">
        <v>148</v>
      </c>
      <c r="I44" s="90">
        <v>17868736</v>
      </c>
    </row>
    <row r="45" spans="1:9" x14ac:dyDescent="0.25">
      <c r="A45" s="90" t="s">
        <v>175</v>
      </c>
      <c r="B45" s="90" t="s">
        <v>229</v>
      </c>
      <c r="C45" s="92">
        <v>43684</v>
      </c>
      <c r="D45" s="92">
        <v>43686</v>
      </c>
      <c r="E45" s="90">
        <v>22400</v>
      </c>
      <c r="F45" s="90"/>
      <c r="G45" s="90" t="s">
        <v>151</v>
      </c>
      <c r="H45" s="90" t="s">
        <v>148</v>
      </c>
      <c r="I45" s="90">
        <v>81248.179999900007</v>
      </c>
    </row>
    <row r="46" spans="1:9" x14ac:dyDescent="0.25">
      <c r="A46" s="90" t="s">
        <v>147</v>
      </c>
      <c r="B46" s="90" t="s">
        <v>211</v>
      </c>
      <c r="C46" s="92">
        <v>43684</v>
      </c>
      <c r="D46" s="92">
        <v>43686</v>
      </c>
      <c r="E46" s="90">
        <v>100</v>
      </c>
      <c r="F46" s="90"/>
      <c r="G46" s="90" t="s">
        <v>239</v>
      </c>
      <c r="H46" s="90" t="s">
        <v>148</v>
      </c>
      <c r="I46" s="90">
        <v>10349.16</v>
      </c>
    </row>
    <row r="47" spans="1:9" x14ac:dyDescent="0.25">
      <c r="A47" s="90" t="s">
        <v>175</v>
      </c>
      <c r="B47" s="90" t="s">
        <v>280</v>
      </c>
      <c r="C47" s="92">
        <v>43684</v>
      </c>
      <c r="D47" s="92">
        <v>43686</v>
      </c>
      <c r="E47" s="90">
        <v>13300</v>
      </c>
      <c r="F47" s="90"/>
      <c r="G47" s="90" t="s">
        <v>151</v>
      </c>
      <c r="H47" s="90" t="s">
        <v>148</v>
      </c>
      <c r="I47" s="90">
        <v>265907.51</v>
      </c>
    </row>
    <row r="48" spans="1:9" x14ac:dyDescent="0.25">
      <c r="A48" s="90" t="s">
        <v>147</v>
      </c>
      <c r="B48" s="90" t="s">
        <v>252</v>
      </c>
      <c r="C48" s="92">
        <v>43684</v>
      </c>
      <c r="D48" s="92">
        <v>43686</v>
      </c>
      <c r="E48" s="90">
        <v>2100</v>
      </c>
      <c r="F48" s="90"/>
      <c r="G48" s="90" t="s">
        <v>149</v>
      </c>
      <c r="H48" s="90" t="s">
        <v>148</v>
      </c>
      <c r="I48" s="90">
        <v>58222.29</v>
      </c>
    </row>
    <row r="49" spans="1:9" x14ac:dyDescent="0.25">
      <c r="A49" s="90" t="s">
        <v>147</v>
      </c>
      <c r="B49" s="90" t="s">
        <v>212</v>
      </c>
      <c r="C49" s="92">
        <v>43684</v>
      </c>
      <c r="D49" s="92">
        <v>43686</v>
      </c>
      <c r="E49" s="90">
        <v>1200</v>
      </c>
      <c r="F49" s="90"/>
      <c r="G49" s="90" t="s">
        <v>151</v>
      </c>
      <c r="H49" s="90" t="s">
        <v>148</v>
      </c>
      <c r="I49" s="90">
        <v>51354.74</v>
      </c>
    </row>
    <row r="50" spans="1:9" x14ac:dyDescent="0.25">
      <c r="A50" s="90" t="s">
        <v>147</v>
      </c>
      <c r="B50" s="90" t="s">
        <v>183</v>
      </c>
      <c r="C50" s="92">
        <v>43684</v>
      </c>
      <c r="D50" s="92">
        <v>43686</v>
      </c>
      <c r="E50" s="90">
        <v>20300</v>
      </c>
      <c r="F50" s="90"/>
      <c r="G50" s="90" t="s">
        <v>185</v>
      </c>
      <c r="H50" s="90" t="s">
        <v>148</v>
      </c>
      <c r="I50" s="90">
        <v>80944.31</v>
      </c>
    </row>
    <row r="51" spans="1:9" x14ac:dyDescent="0.25">
      <c r="A51" s="90" t="s">
        <v>175</v>
      </c>
      <c r="B51" s="90" t="s">
        <v>104</v>
      </c>
      <c r="C51" s="92">
        <v>43684</v>
      </c>
      <c r="D51" s="92">
        <v>43686</v>
      </c>
      <c r="E51" s="90">
        <v>40400</v>
      </c>
      <c r="F51" s="90"/>
      <c r="G51" s="90" t="s">
        <v>240</v>
      </c>
      <c r="H51" s="90" t="s">
        <v>148</v>
      </c>
      <c r="I51" s="90">
        <v>1085625.21</v>
      </c>
    </row>
    <row r="52" spans="1:9" x14ac:dyDescent="0.25">
      <c r="A52" s="90" t="s">
        <v>147</v>
      </c>
      <c r="B52" s="90" t="s">
        <v>215</v>
      </c>
      <c r="C52" s="92">
        <v>43684</v>
      </c>
      <c r="D52" s="92">
        <v>43686</v>
      </c>
      <c r="E52" s="90">
        <v>29000</v>
      </c>
      <c r="F52" s="90"/>
      <c r="G52" s="90" t="s">
        <v>185</v>
      </c>
      <c r="H52" s="90" t="s">
        <v>148</v>
      </c>
      <c r="I52" s="90">
        <v>112363.13</v>
      </c>
    </row>
    <row r="53" spans="1:9" x14ac:dyDescent="0.25">
      <c r="A53" s="90" t="s">
        <v>147</v>
      </c>
      <c r="B53" s="90" t="s">
        <v>112</v>
      </c>
      <c r="C53" s="92">
        <v>43684</v>
      </c>
      <c r="D53" s="92">
        <v>43686</v>
      </c>
      <c r="E53" s="90">
        <v>400</v>
      </c>
      <c r="F53" s="90"/>
      <c r="G53" s="90" t="s">
        <v>176</v>
      </c>
      <c r="H53" s="90" t="s">
        <v>148</v>
      </c>
      <c r="I53" s="90">
        <v>420151</v>
      </c>
    </row>
    <row r="54" spans="1:9" x14ac:dyDescent="0.25">
      <c r="A54" s="90" t="s">
        <v>175</v>
      </c>
      <c r="B54" s="90" t="s">
        <v>265</v>
      </c>
      <c r="C54" s="92">
        <v>43684</v>
      </c>
      <c r="D54" s="92">
        <v>43686</v>
      </c>
      <c r="E54" s="90">
        <v>8600</v>
      </c>
      <c r="F54" s="90"/>
      <c r="G54" s="90" t="s">
        <v>176</v>
      </c>
      <c r="H54" s="90" t="s">
        <v>148</v>
      </c>
      <c r="I54" s="90">
        <v>4418991</v>
      </c>
    </row>
    <row r="55" spans="1:9" x14ac:dyDescent="0.25">
      <c r="A55" s="90" t="s">
        <v>147</v>
      </c>
      <c r="B55" s="90" t="s">
        <v>197</v>
      </c>
      <c r="C55" s="92">
        <v>43684</v>
      </c>
      <c r="D55" s="92">
        <v>43686</v>
      </c>
      <c r="E55" s="90">
        <v>800</v>
      </c>
      <c r="F55" s="90"/>
      <c r="G55" s="90" t="s">
        <v>176</v>
      </c>
      <c r="H55" s="90" t="s">
        <v>148</v>
      </c>
      <c r="I55" s="90">
        <v>4353515</v>
      </c>
    </row>
    <row r="56" spans="1:9" x14ac:dyDescent="0.25">
      <c r="A56" s="90" t="s">
        <v>175</v>
      </c>
      <c r="B56" s="90" t="s">
        <v>287</v>
      </c>
      <c r="C56" s="92">
        <v>43684</v>
      </c>
      <c r="D56" s="92">
        <v>43686</v>
      </c>
      <c r="E56" s="90">
        <v>2600</v>
      </c>
      <c r="F56" s="90"/>
      <c r="G56" s="90" t="s">
        <v>176</v>
      </c>
      <c r="H56" s="90" t="s">
        <v>148</v>
      </c>
      <c r="I56" s="90">
        <v>8397683</v>
      </c>
    </row>
    <row r="57" spans="1:9" x14ac:dyDescent="0.25">
      <c r="A57" s="90" t="s">
        <v>175</v>
      </c>
      <c r="B57" s="90" t="s">
        <v>105</v>
      </c>
      <c r="C57" s="92">
        <v>43684</v>
      </c>
      <c r="D57" s="92">
        <v>43686</v>
      </c>
      <c r="E57" s="90">
        <v>2000</v>
      </c>
      <c r="F57" s="90"/>
      <c r="G57" s="90" t="s">
        <v>240</v>
      </c>
      <c r="H57" s="90" t="s">
        <v>148</v>
      </c>
      <c r="I57" s="90">
        <v>91645.28</v>
      </c>
    </row>
    <row r="58" spans="1:9" x14ac:dyDescent="0.25">
      <c r="A58" s="90" t="s">
        <v>147</v>
      </c>
      <c r="B58" s="90" t="s">
        <v>125</v>
      </c>
      <c r="C58" s="92">
        <v>43684</v>
      </c>
      <c r="D58" s="92">
        <v>43690</v>
      </c>
      <c r="E58" s="90">
        <v>6500</v>
      </c>
      <c r="F58" s="90"/>
      <c r="G58" s="90" t="s">
        <v>177</v>
      </c>
      <c r="H58" s="90" t="s">
        <v>148</v>
      </c>
      <c r="I58" s="90">
        <v>25744.09</v>
      </c>
    </row>
    <row r="59" spans="1:9" x14ac:dyDescent="0.25">
      <c r="A59" s="90" t="s">
        <v>147</v>
      </c>
      <c r="B59" s="90" t="s">
        <v>158</v>
      </c>
      <c r="C59" s="92">
        <v>43684</v>
      </c>
      <c r="D59" s="92">
        <v>43686</v>
      </c>
      <c r="E59" s="90">
        <v>266000</v>
      </c>
      <c r="F59" s="90"/>
      <c r="G59" s="90" t="s">
        <v>146</v>
      </c>
      <c r="H59" s="90" t="s">
        <v>148</v>
      </c>
      <c r="I59" s="90">
        <v>179667.84</v>
      </c>
    </row>
    <row r="60" spans="1:9" x14ac:dyDescent="0.25">
      <c r="A60" s="90" t="s">
        <v>175</v>
      </c>
      <c r="B60" s="90" t="s">
        <v>159</v>
      </c>
      <c r="C60" s="92">
        <v>43684</v>
      </c>
      <c r="D60" s="92">
        <v>43686</v>
      </c>
      <c r="E60" s="90">
        <v>126304</v>
      </c>
      <c r="F60" s="90"/>
      <c r="G60" s="90" t="s">
        <v>146</v>
      </c>
      <c r="H60" s="90" t="s">
        <v>148</v>
      </c>
      <c r="I60" s="90">
        <v>141573.26999999999</v>
      </c>
    </row>
    <row r="61" spans="1:9" x14ac:dyDescent="0.25">
      <c r="A61" s="90" t="s">
        <v>175</v>
      </c>
      <c r="B61" s="90" t="s">
        <v>161</v>
      </c>
      <c r="C61" s="92">
        <v>43684</v>
      </c>
      <c r="D61" s="92">
        <v>43686</v>
      </c>
      <c r="E61" s="90">
        <v>28250</v>
      </c>
      <c r="F61" s="90"/>
      <c r="G61" s="90" t="s">
        <v>149</v>
      </c>
      <c r="H61" s="90" t="s">
        <v>148</v>
      </c>
      <c r="I61" s="90">
        <v>45693.58</v>
      </c>
    </row>
    <row r="62" spans="1:9" x14ac:dyDescent="0.25">
      <c r="A62" s="90" t="s">
        <v>175</v>
      </c>
      <c r="B62" s="90" t="s">
        <v>162</v>
      </c>
      <c r="C62" s="92">
        <v>43684</v>
      </c>
      <c r="D62" s="92">
        <v>43686</v>
      </c>
      <c r="E62" s="90">
        <v>1176828</v>
      </c>
      <c r="F62" s="90"/>
      <c r="G62" s="90" t="s">
        <v>146</v>
      </c>
      <c r="H62" s="90" t="s">
        <v>148</v>
      </c>
      <c r="I62" s="90">
        <v>150153.49</v>
      </c>
    </row>
    <row r="63" spans="1:9" x14ac:dyDescent="0.25">
      <c r="A63" s="90" t="s">
        <v>173</v>
      </c>
      <c r="B63" s="90" t="s">
        <v>233</v>
      </c>
      <c r="C63" s="92">
        <v>43685</v>
      </c>
      <c r="D63" s="92">
        <v>43685</v>
      </c>
      <c r="E63" s="90"/>
      <c r="F63" s="90"/>
      <c r="G63" s="90" t="s">
        <v>151</v>
      </c>
      <c r="H63" s="90" t="s">
        <v>174</v>
      </c>
      <c r="I63" s="90">
        <v>768</v>
      </c>
    </row>
    <row r="64" spans="1:9" x14ac:dyDescent="0.25">
      <c r="A64" s="90" t="s">
        <v>175</v>
      </c>
      <c r="B64" s="90" t="s">
        <v>229</v>
      </c>
      <c r="C64" s="92">
        <v>43685</v>
      </c>
      <c r="D64" s="92">
        <v>43689</v>
      </c>
      <c r="E64" s="90">
        <v>6400</v>
      </c>
      <c r="F64" s="90"/>
      <c r="G64" s="90" t="s">
        <v>151</v>
      </c>
      <c r="H64" s="90" t="s">
        <v>148</v>
      </c>
      <c r="I64" s="90">
        <v>23559.509999900001</v>
      </c>
    </row>
    <row r="65" spans="1:9" x14ac:dyDescent="0.25">
      <c r="A65" s="90" t="s">
        <v>147</v>
      </c>
      <c r="B65" s="90" t="s">
        <v>112</v>
      </c>
      <c r="C65" s="92">
        <v>43685</v>
      </c>
      <c r="D65" s="92">
        <v>43690</v>
      </c>
      <c r="E65" s="90">
        <v>400</v>
      </c>
      <c r="F65" s="90"/>
      <c r="G65" s="90" t="s">
        <v>176</v>
      </c>
      <c r="H65" s="90" t="s">
        <v>148</v>
      </c>
      <c r="I65" s="90">
        <v>413852</v>
      </c>
    </row>
    <row r="66" spans="1:9" x14ac:dyDescent="0.25">
      <c r="A66" s="90" t="s">
        <v>175</v>
      </c>
      <c r="B66" s="90" t="s">
        <v>265</v>
      </c>
      <c r="C66" s="92">
        <v>43685</v>
      </c>
      <c r="D66" s="92">
        <v>43690</v>
      </c>
      <c r="E66" s="90">
        <v>5000</v>
      </c>
      <c r="F66" s="90"/>
      <c r="G66" s="90" t="s">
        <v>176</v>
      </c>
      <c r="H66" s="90" t="s">
        <v>148</v>
      </c>
      <c r="I66" s="90">
        <v>2548922</v>
      </c>
    </row>
    <row r="67" spans="1:9" x14ac:dyDescent="0.25">
      <c r="A67" s="90" t="s">
        <v>175</v>
      </c>
      <c r="B67" s="90" t="s">
        <v>164</v>
      </c>
      <c r="C67" s="92">
        <v>43685</v>
      </c>
      <c r="D67" s="92">
        <v>43686</v>
      </c>
      <c r="E67" s="90">
        <v>93606</v>
      </c>
      <c r="F67" s="90"/>
      <c r="G67" s="90" t="s">
        <v>149</v>
      </c>
      <c r="H67" s="90" t="s">
        <v>148</v>
      </c>
      <c r="I67" s="90">
        <v>35613.68</v>
      </c>
    </row>
    <row r="68" spans="1:9" x14ac:dyDescent="0.25">
      <c r="A68" s="90" t="s">
        <v>147</v>
      </c>
      <c r="B68" s="90" t="s">
        <v>120</v>
      </c>
      <c r="C68" s="92">
        <v>43685</v>
      </c>
      <c r="D68" s="92">
        <v>43689</v>
      </c>
      <c r="E68" s="90">
        <v>200000</v>
      </c>
      <c r="F68" s="90"/>
      <c r="G68" s="90" t="s">
        <v>146</v>
      </c>
      <c r="H68" s="90" t="s">
        <v>148</v>
      </c>
      <c r="I68" s="90">
        <v>20824.919999900001</v>
      </c>
    </row>
    <row r="69" spans="1:9" x14ac:dyDescent="0.25">
      <c r="A69" s="90" t="s">
        <v>175</v>
      </c>
      <c r="B69" s="90" t="s">
        <v>159</v>
      </c>
      <c r="C69" s="92">
        <v>43685</v>
      </c>
      <c r="D69" s="92">
        <v>43689</v>
      </c>
      <c r="E69" s="90">
        <v>22792</v>
      </c>
      <c r="F69" s="90"/>
      <c r="G69" s="90" t="s">
        <v>146</v>
      </c>
      <c r="H69" s="90" t="s">
        <v>148</v>
      </c>
      <c r="I69" s="90">
        <v>25481.18</v>
      </c>
    </row>
    <row r="70" spans="1:9" x14ac:dyDescent="0.25">
      <c r="A70" s="90" t="s">
        <v>173</v>
      </c>
      <c r="B70" s="90" t="s">
        <v>246</v>
      </c>
      <c r="C70" s="92">
        <v>43686</v>
      </c>
      <c r="D70" s="92">
        <v>43686</v>
      </c>
      <c r="E70" s="90"/>
      <c r="F70" s="90"/>
      <c r="G70" s="90" t="s">
        <v>150</v>
      </c>
      <c r="H70" s="90" t="s">
        <v>174</v>
      </c>
      <c r="I70" s="90">
        <v>4167.8</v>
      </c>
    </row>
    <row r="71" spans="1:9" x14ac:dyDescent="0.25">
      <c r="A71" s="90" t="s">
        <v>147</v>
      </c>
      <c r="B71" s="90" t="s">
        <v>166</v>
      </c>
      <c r="C71" s="92">
        <v>43691</v>
      </c>
      <c r="D71" s="92">
        <v>43693</v>
      </c>
      <c r="E71" s="90">
        <v>2500000</v>
      </c>
      <c r="F71" s="90"/>
      <c r="G71" s="90" t="s">
        <v>146</v>
      </c>
      <c r="H71" s="90" t="s">
        <v>148</v>
      </c>
      <c r="I71" s="90">
        <v>23595.64</v>
      </c>
    </row>
    <row r="72" spans="1:9" x14ac:dyDescent="0.25">
      <c r="A72" s="90" t="s">
        <v>144</v>
      </c>
      <c r="B72" s="90" t="s">
        <v>183</v>
      </c>
      <c r="C72" s="92">
        <v>43691</v>
      </c>
      <c r="D72" s="92">
        <v>43707</v>
      </c>
      <c r="E72" s="90"/>
      <c r="F72" s="90"/>
      <c r="G72" s="90" t="s">
        <v>185</v>
      </c>
      <c r="H72" s="90" t="s">
        <v>145</v>
      </c>
      <c r="I72" s="90">
        <v>14537.08</v>
      </c>
    </row>
    <row r="73" spans="1:9" x14ac:dyDescent="0.25">
      <c r="A73" s="90" t="s">
        <v>144</v>
      </c>
      <c r="B73" s="90" t="s">
        <v>183</v>
      </c>
      <c r="C73" s="92">
        <v>43691</v>
      </c>
      <c r="D73" s="92">
        <v>46022</v>
      </c>
      <c r="E73" s="90"/>
      <c r="F73" s="90"/>
      <c r="G73" s="90" t="s">
        <v>185</v>
      </c>
      <c r="H73" s="90" t="s">
        <v>152</v>
      </c>
      <c r="I73" s="90">
        <v>2564.54</v>
      </c>
    </row>
    <row r="74" spans="1:9" x14ac:dyDescent="0.25">
      <c r="A74" s="90" t="s">
        <v>173</v>
      </c>
      <c r="B74" s="90" t="s">
        <v>258</v>
      </c>
      <c r="C74" s="92">
        <v>43692</v>
      </c>
      <c r="D74" s="92">
        <v>43692</v>
      </c>
      <c r="E74" s="90"/>
      <c r="F74" s="90"/>
      <c r="G74" s="90" t="s">
        <v>177</v>
      </c>
      <c r="H74" s="90" t="s">
        <v>174</v>
      </c>
      <c r="I74" s="90">
        <v>15932.3</v>
      </c>
    </row>
    <row r="75" spans="1:9" x14ac:dyDescent="0.25">
      <c r="A75" s="90" t="s">
        <v>144</v>
      </c>
      <c r="B75" s="90" t="s">
        <v>218</v>
      </c>
      <c r="C75" s="92">
        <v>43692</v>
      </c>
      <c r="D75" s="92">
        <v>43721</v>
      </c>
      <c r="E75" s="90"/>
      <c r="F75" s="90"/>
      <c r="G75" s="90" t="s">
        <v>150</v>
      </c>
      <c r="H75" s="90" t="s">
        <v>145</v>
      </c>
      <c r="I75" s="90">
        <v>703.5</v>
      </c>
    </row>
    <row r="76" spans="1:9" x14ac:dyDescent="0.25">
      <c r="A76" s="90" t="s">
        <v>144</v>
      </c>
      <c r="B76" s="90" t="s">
        <v>282</v>
      </c>
      <c r="C76" s="92">
        <v>43692</v>
      </c>
      <c r="D76" s="92">
        <v>43734</v>
      </c>
      <c r="E76" s="90"/>
      <c r="F76" s="90"/>
      <c r="G76" s="90" t="s">
        <v>150</v>
      </c>
      <c r="H76" s="90" t="s">
        <v>145</v>
      </c>
      <c r="I76" s="90">
        <v>1552.95</v>
      </c>
    </row>
    <row r="77" spans="1:9" x14ac:dyDescent="0.25">
      <c r="A77" s="90" t="s">
        <v>144</v>
      </c>
      <c r="B77" s="90" t="s">
        <v>124</v>
      </c>
      <c r="C77" s="92">
        <v>43692</v>
      </c>
      <c r="D77" s="92">
        <v>43741</v>
      </c>
      <c r="E77" s="90"/>
      <c r="F77" s="90"/>
      <c r="G77" s="90" t="s">
        <v>177</v>
      </c>
      <c r="H77" s="90" t="s">
        <v>145</v>
      </c>
      <c r="I77" s="90">
        <v>8800</v>
      </c>
    </row>
    <row r="78" spans="1:9" x14ac:dyDescent="0.25">
      <c r="A78" s="90" t="s">
        <v>144</v>
      </c>
      <c r="B78" s="90" t="s">
        <v>296</v>
      </c>
      <c r="C78" s="92">
        <v>43692</v>
      </c>
      <c r="D78" s="92">
        <v>43731</v>
      </c>
      <c r="E78" s="90"/>
      <c r="F78" s="90"/>
      <c r="G78" s="90" t="s">
        <v>146</v>
      </c>
      <c r="H78" s="90" t="s">
        <v>145</v>
      </c>
      <c r="I78" s="90">
        <v>2256</v>
      </c>
    </row>
    <row r="79" spans="1:9" x14ac:dyDescent="0.25">
      <c r="A79" s="90" t="s">
        <v>293</v>
      </c>
      <c r="B79" s="90" t="s">
        <v>68</v>
      </c>
      <c r="C79" s="92">
        <v>43693</v>
      </c>
      <c r="D79" s="92">
        <v>43693</v>
      </c>
      <c r="E79" s="90"/>
      <c r="F79" s="90"/>
      <c r="G79" s="90" t="s">
        <v>294</v>
      </c>
      <c r="H79" s="90" t="s">
        <v>295</v>
      </c>
      <c r="I79" s="90">
        <v>40511.449999999997</v>
      </c>
    </row>
    <row r="80" spans="1:9" x14ac:dyDescent="0.25">
      <c r="A80" s="90" t="s">
        <v>144</v>
      </c>
      <c r="B80" s="90" t="s">
        <v>125</v>
      </c>
      <c r="C80" s="92">
        <v>43698</v>
      </c>
      <c r="D80" s="92">
        <v>43707</v>
      </c>
      <c r="E80" s="90"/>
      <c r="F80" s="90"/>
      <c r="G80" s="90" t="s">
        <v>177</v>
      </c>
      <c r="H80" s="90" t="s">
        <v>145</v>
      </c>
      <c r="I80" s="90">
        <v>1593</v>
      </c>
    </row>
    <row r="81" spans="1:9" x14ac:dyDescent="0.25">
      <c r="A81" s="90" t="s">
        <v>144</v>
      </c>
      <c r="B81" s="90" t="s">
        <v>99</v>
      </c>
      <c r="C81" s="92">
        <v>43699</v>
      </c>
      <c r="D81" s="92">
        <v>43721</v>
      </c>
      <c r="E81" s="90"/>
      <c r="F81" s="90"/>
      <c r="G81" s="90" t="s">
        <v>150</v>
      </c>
      <c r="H81" s="90" t="s">
        <v>145</v>
      </c>
      <c r="I81" s="90">
        <v>1305.2</v>
      </c>
    </row>
    <row r="82" spans="1:9" x14ac:dyDescent="0.25">
      <c r="A82" s="90" t="s">
        <v>144</v>
      </c>
      <c r="B82" s="90" t="s">
        <v>297</v>
      </c>
      <c r="C82" s="92">
        <v>43699</v>
      </c>
      <c r="D82" s="92">
        <v>43721</v>
      </c>
      <c r="E82" s="90"/>
      <c r="F82" s="90"/>
      <c r="G82" s="90" t="s">
        <v>146</v>
      </c>
      <c r="H82" s="90" t="s">
        <v>145</v>
      </c>
      <c r="I82" s="90">
        <v>800</v>
      </c>
    </row>
    <row r="83" spans="1:9" x14ac:dyDescent="0.25">
      <c r="A83" s="90" t="s">
        <v>144</v>
      </c>
      <c r="B83" s="90" t="s">
        <v>63</v>
      </c>
      <c r="C83" s="92">
        <v>43699</v>
      </c>
      <c r="D83" s="92">
        <v>43755</v>
      </c>
      <c r="E83" s="90"/>
      <c r="F83" s="90"/>
      <c r="G83" s="90" t="s">
        <v>146</v>
      </c>
      <c r="H83" s="90" t="s">
        <v>145</v>
      </c>
      <c r="I83" s="90">
        <v>2948</v>
      </c>
    </row>
    <row r="84" spans="1:9" x14ac:dyDescent="0.25">
      <c r="A84" s="90" t="s">
        <v>144</v>
      </c>
      <c r="B84" s="90" t="s">
        <v>64</v>
      </c>
      <c r="C84" s="92">
        <v>43699</v>
      </c>
      <c r="D84" s="92">
        <v>43755</v>
      </c>
      <c r="E84" s="90"/>
      <c r="F84" s="90"/>
      <c r="G84" s="90" t="s">
        <v>146</v>
      </c>
      <c r="H84" s="90" t="s">
        <v>145</v>
      </c>
      <c r="I84" s="90">
        <v>1081.5</v>
      </c>
    </row>
    <row r="85" spans="1:9" x14ac:dyDescent="0.25">
      <c r="A85" s="90" t="s">
        <v>144</v>
      </c>
      <c r="B85" s="90" t="s">
        <v>271</v>
      </c>
      <c r="C85" s="92">
        <v>43699</v>
      </c>
      <c r="D85" s="92">
        <v>43755</v>
      </c>
      <c r="E85" s="90"/>
      <c r="F85" s="90"/>
      <c r="G85" s="90" t="s">
        <v>146</v>
      </c>
      <c r="H85" s="90" t="s">
        <v>145</v>
      </c>
      <c r="I85" s="90">
        <v>840</v>
      </c>
    </row>
    <row r="86" spans="1:9" x14ac:dyDescent="0.25">
      <c r="A86" s="90" t="s">
        <v>144</v>
      </c>
      <c r="B86" s="90" t="s">
        <v>105</v>
      </c>
      <c r="C86" s="92">
        <v>43704</v>
      </c>
      <c r="D86" s="92">
        <v>43725</v>
      </c>
      <c r="E86" s="90"/>
      <c r="F86" s="90"/>
      <c r="G86" s="90" t="s">
        <v>240</v>
      </c>
      <c r="H86" s="90" t="s">
        <v>145</v>
      </c>
      <c r="I86" s="90">
        <v>7297.5</v>
      </c>
    </row>
    <row r="87" spans="1:9" x14ac:dyDescent="0.25">
      <c r="A87" s="90" t="s">
        <v>144</v>
      </c>
      <c r="B87" s="90" t="s">
        <v>215</v>
      </c>
      <c r="C87" s="92">
        <v>43705</v>
      </c>
      <c r="D87" s="92">
        <v>43734</v>
      </c>
      <c r="E87" s="90"/>
      <c r="F87" s="90"/>
      <c r="G87" s="90" t="s">
        <v>185</v>
      </c>
      <c r="H87" s="90" t="s">
        <v>145</v>
      </c>
      <c r="I87" s="90">
        <v>4419</v>
      </c>
    </row>
    <row r="88" spans="1:9" x14ac:dyDescent="0.25">
      <c r="A88" s="90" t="s">
        <v>144</v>
      </c>
      <c r="B88" s="90" t="s">
        <v>215</v>
      </c>
      <c r="C88" s="92">
        <v>43705</v>
      </c>
      <c r="D88" s="92">
        <v>43734</v>
      </c>
      <c r="E88" s="90"/>
      <c r="F88" s="90"/>
      <c r="G88" s="90" t="s">
        <v>185</v>
      </c>
      <c r="H88" s="90" t="s">
        <v>145</v>
      </c>
      <c r="I88" s="90">
        <v>7365</v>
      </c>
    </row>
    <row r="89" spans="1:9" x14ac:dyDescent="0.25">
      <c r="A89" s="90" t="s">
        <v>144</v>
      </c>
      <c r="B89" s="90" t="s">
        <v>76</v>
      </c>
      <c r="C89" s="92">
        <v>43706</v>
      </c>
      <c r="D89" s="92">
        <v>43738</v>
      </c>
      <c r="E89" s="90"/>
      <c r="F89" s="90"/>
      <c r="G89" s="90" t="s">
        <v>149</v>
      </c>
      <c r="H89" s="90" t="s">
        <v>145</v>
      </c>
      <c r="I89" s="90">
        <v>7681.8</v>
      </c>
    </row>
    <row r="90" spans="1:9" x14ac:dyDescent="0.25">
      <c r="A90" s="90" t="s">
        <v>173</v>
      </c>
      <c r="B90" s="90" t="s">
        <v>275</v>
      </c>
      <c r="C90" s="92">
        <v>43707</v>
      </c>
      <c r="D90" s="92">
        <v>43707</v>
      </c>
      <c r="E90" s="90"/>
      <c r="F90" s="90"/>
      <c r="G90" s="90" t="s">
        <v>185</v>
      </c>
      <c r="H90" s="90" t="s">
        <v>174</v>
      </c>
      <c r="I90" s="90">
        <v>14537.08</v>
      </c>
    </row>
    <row r="91" spans="1:9" x14ac:dyDescent="0.25">
      <c r="A91" s="90" t="s">
        <v>173</v>
      </c>
      <c r="B91" s="90" t="s">
        <v>258</v>
      </c>
      <c r="C91" s="92">
        <v>43707</v>
      </c>
      <c r="D91" s="92">
        <v>43707</v>
      </c>
      <c r="E91" s="90"/>
      <c r="F91" s="90"/>
      <c r="G91" s="90" t="s">
        <v>177</v>
      </c>
      <c r="H91" s="90" t="s">
        <v>174</v>
      </c>
      <c r="I91" s="90">
        <v>1593</v>
      </c>
    </row>
    <row r="92" spans="1:9" x14ac:dyDescent="0.25">
      <c r="A92" s="90" t="s">
        <v>144</v>
      </c>
      <c r="B92" s="90" t="s">
        <v>217</v>
      </c>
      <c r="C92" s="92">
        <v>43707</v>
      </c>
      <c r="D92" s="92">
        <v>43739</v>
      </c>
      <c r="E92" s="90"/>
      <c r="F92" s="90"/>
      <c r="G92" s="90" t="s">
        <v>149</v>
      </c>
      <c r="H92" s="90" t="s">
        <v>145</v>
      </c>
      <c r="I92" s="90">
        <v>2537.5</v>
      </c>
    </row>
    <row r="93" spans="1:9" x14ac:dyDescent="0.25">
      <c r="A93" s="90" t="s">
        <v>153</v>
      </c>
      <c r="B93" s="90" t="s">
        <v>232</v>
      </c>
      <c r="C93" s="92">
        <v>43707</v>
      </c>
      <c r="D93" s="92">
        <v>43707</v>
      </c>
      <c r="E93" s="90"/>
      <c r="F93" s="90"/>
      <c r="G93" s="90" t="s">
        <v>150</v>
      </c>
      <c r="H93" s="90" t="s">
        <v>148</v>
      </c>
      <c r="I93" s="90">
        <v>0.25</v>
      </c>
    </row>
    <row r="94" spans="1:9" x14ac:dyDescent="0.25">
      <c r="A94" s="90" t="s">
        <v>153</v>
      </c>
      <c r="B94" s="90" t="s">
        <v>298</v>
      </c>
      <c r="C94" s="92">
        <v>43707</v>
      </c>
      <c r="D94" s="92">
        <v>43707</v>
      </c>
      <c r="E94" s="90"/>
      <c r="F94" s="90"/>
      <c r="G94" s="90" t="s">
        <v>239</v>
      </c>
      <c r="H94" s="90" t="s">
        <v>148</v>
      </c>
      <c r="I94" s="90">
        <v>-77.7</v>
      </c>
    </row>
    <row r="95" spans="1:9" x14ac:dyDescent="0.25">
      <c r="A95" s="90" t="s">
        <v>153</v>
      </c>
      <c r="B95" s="90" t="s">
        <v>67</v>
      </c>
      <c r="C95" s="92">
        <v>43707</v>
      </c>
      <c r="D95" s="92">
        <v>43707</v>
      </c>
      <c r="E95" s="90"/>
      <c r="F95" s="90"/>
      <c r="G95" s="90" t="s">
        <v>146</v>
      </c>
      <c r="H95" s="90" t="s">
        <v>154</v>
      </c>
      <c r="I95" s="90">
        <v>379.14</v>
      </c>
    </row>
    <row r="96" spans="1:9" x14ac:dyDescent="0.25">
      <c r="A96" s="84"/>
      <c r="B96" s="84"/>
      <c r="C96" s="85"/>
      <c r="D96" s="85"/>
      <c r="E96" s="84"/>
      <c r="F96" s="84"/>
      <c r="G96" s="84"/>
      <c r="H96" s="84"/>
      <c r="I96" s="84"/>
    </row>
    <row r="97" spans="1:9" x14ac:dyDescent="0.25">
      <c r="A97" s="84"/>
      <c r="B97" s="84"/>
      <c r="C97" s="85"/>
      <c r="D97" s="85"/>
      <c r="E97" s="84"/>
      <c r="F97" s="84"/>
      <c r="G97" s="84"/>
      <c r="H97" s="84"/>
      <c r="I97" s="84"/>
    </row>
    <row r="98" spans="1:9" x14ac:dyDescent="0.25">
      <c r="A98" s="84"/>
      <c r="B98" s="84"/>
      <c r="C98" s="85"/>
      <c r="D98" s="85"/>
      <c r="E98" s="84"/>
      <c r="F98" s="84"/>
      <c r="G98" s="84"/>
      <c r="H98" s="84"/>
      <c r="I98" s="84"/>
    </row>
    <row r="99" spans="1:9" x14ac:dyDescent="0.25">
      <c r="A99" s="84"/>
      <c r="B99" s="84"/>
      <c r="C99" s="85"/>
      <c r="D99" s="85"/>
      <c r="E99" s="84"/>
      <c r="F99" s="84"/>
      <c r="G99" s="84"/>
      <c r="H99" s="84"/>
      <c r="I99" s="84"/>
    </row>
    <row r="100" spans="1:9" x14ac:dyDescent="0.25">
      <c r="A100" s="84"/>
      <c r="B100" s="84"/>
      <c r="C100" s="85"/>
      <c r="D100" s="85"/>
      <c r="E100" s="84"/>
      <c r="F100" s="84"/>
      <c r="G100" s="84"/>
      <c r="H100" s="84"/>
      <c r="I100" s="84"/>
    </row>
    <row r="101" spans="1:9" x14ac:dyDescent="0.25">
      <c r="A101" s="84"/>
      <c r="B101" s="84"/>
      <c r="C101" s="85"/>
      <c r="D101" s="85"/>
      <c r="E101" s="84"/>
      <c r="F101" s="84"/>
      <c r="G101" s="84"/>
      <c r="H101" s="84"/>
      <c r="I101" s="84"/>
    </row>
    <row r="102" spans="1:9" x14ac:dyDescent="0.25">
      <c r="A102" s="84"/>
      <c r="B102" s="84"/>
      <c r="C102" s="85"/>
      <c r="D102" s="85"/>
      <c r="E102" s="84"/>
      <c r="F102" s="84"/>
      <c r="G102" s="84"/>
      <c r="H102" s="84"/>
      <c r="I102" s="84"/>
    </row>
    <row r="103" spans="1:9" x14ac:dyDescent="0.25">
      <c r="A103" s="84"/>
      <c r="B103" s="84"/>
      <c r="C103" s="85"/>
      <c r="D103" s="85"/>
      <c r="E103" s="84"/>
      <c r="F103" s="84"/>
      <c r="G103" s="84"/>
      <c r="H103" s="84"/>
      <c r="I103" s="84"/>
    </row>
    <row r="104" spans="1:9" x14ac:dyDescent="0.25">
      <c r="A104" s="84"/>
      <c r="B104" s="84"/>
      <c r="C104" s="85"/>
      <c r="D104" s="85"/>
      <c r="E104" s="84"/>
      <c r="F104" s="84"/>
      <c r="G104" s="84"/>
      <c r="H104" s="84"/>
      <c r="I104" s="84"/>
    </row>
    <row r="105" spans="1:9" x14ac:dyDescent="0.25">
      <c r="A105" s="84"/>
      <c r="B105" s="84"/>
      <c r="C105" s="85"/>
      <c r="D105" s="85"/>
      <c r="E105" s="84"/>
      <c r="F105" s="84"/>
      <c r="G105" s="84"/>
      <c r="H105" s="84"/>
      <c r="I105" s="84"/>
    </row>
    <row r="106" spans="1:9" x14ac:dyDescent="0.25">
      <c r="A106" s="84"/>
      <c r="B106" s="84"/>
      <c r="C106" s="85"/>
      <c r="D106" s="85"/>
      <c r="E106" s="84"/>
      <c r="F106" s="84"/>
      <c r="G106" s="84"/>
      <c r="H106" s="84"/>
      <c r="I106" s="84"/>
    </row>
    <row r="107" spans="1:9" x14ac:dyDescent="0.25">
      <c r="A107" s="84"/>
      <c r="B107" s="84"/>
      <c r="C107" s="85"/>
      <c r="D107" s="85"/>
      <c r="E107" s="84"/>
      <c r="F107" s="84"/>
      <c r="G107" s="84"/>
      <c r="H107" s="84"/>
      <c r="I107" s="84"/>
    </row>
    <row r="108" spans="1:9" x14ac:dyDescent="0.25">
      <c r="A108" s="84"/>
      <c r="B108" s="84"/>
      <c r="C108" s="85"/>
      <c r="D108" s="85"/>
      <c r="E108" s="84"/>
      <c r="F108" s="84"/>
      <c r="G108" s="84"/>
      <c r="H108" s="84"/>
      <c r="I108" s="84"/>
    </row>
    <row r="109" spans="1:9" x14ac:dyDescent="0.25">
      <c r="A109" s="84"/>
      <c r="B109" s="84"/>
      <c r="C109" s="85"/>
      <c r="D109" s="85"/>
      <c r="E109" s="84"/>
      <c r="F109" s="84"/>
      <c r="G109" s="84"/>
      <c r="H109" s="84"/>
      <c r="I109" s="84"/>
    </row>
    <row r="110" spans="1:9" x14ac:dyDescent="0.25">
      <c r="A110" s="84"/>
      <c r="B110" s="84"/>
      <c r="C110" s="85"/>
      <c r="D110" s="85"/>
      <c r="E110" s="84"/>
      <c r="F110" s="84"/>
      <c r="G110" s="84"/>
      <c r="H110" s="84"/>
      <c r="I110" s="84"/>
    </row>
    <row r="111" spans="1:9" x14ac:dyDescent="0.25">
      <c r="A111" s="84"/>
      <c r="B111" s="84"/>
      <c r="C111" s="85"/>
      <c r="D111" s="85"/>
      <c r="E111" s="84"/>
      <c r="F111" s="84"/>
      <c r="G111" s="84"/>
      <c r="H111" s="84"/>
      <c r="I111" s="84"/>
    </row>
    <row r="112" spans="1:9" x14ac:dyDescent="0.25">
      <c r="A112" s="84"/>
      <c r="B112" s="84"/>
      <c r="C112" s="85"/>
      <c r="D112" s="85"/>
      <c r="E112" s="84"/>
      <c r="F112" s="84"/>
      <c r="G112" s="84"/>
      <c r="H112" s="84"/>
      <c r="I112" s="84"/>
    </row>
    <row r="113" spans="1:9" x14ac:dyDescent="0.25">
      <c r="A113" s="84"/>
      <c r="B113" s="84"/>
      <c r="C113" s="85"/>
      <c r="D113" s="85"/>
      <c r="E113" s="84"/>
      <c r="F113" s="84"/>
      <c r="G113" s="84"/>
      <c r="H113" s="84"/>
      <c r="I113" s="84"/>
    </row>
    <row r="114" spans="1:9" x14ac:dyDescent="0.25">
      <c r="A114" s="84"/>
      <c r="B114" s="84"/>
      <c r="C114" s="85"/>
      <c r="D114" s="85"/>
      <c r="E114" s="84"/>
      <c r="F114" s="84"/>
      <c r="G114" s="84"/>
      <c r="H114" s="84"/>
      <c r="I114" s="84"/>
    </row>
    <row r="115" spans="1:9" x14ac:dyDescent="0.25">
      <c r="A115" s="84"/>
      <c r="B115" s="84"/>
      <c r="C115" s="85"/>
      <c r="D115" s="85"/>
      <c r="E115" s="84"/>
      <c r="F115" s="84"/>
      <c r="G115" s="84"/>
      <c r="H115" s="84"/>
      <c r="I115" s="84"/>
    </row>
    <row r="116" spans="1:9" x14ac:dyDescent="0.25">
      <c r="A116" s="84"/>
      <c r="B116" s="84"/>
      <c r="C116" s="85"/>
      <c r="D116" s="85"/>
      <c r="E116" s="84"/>
      <c r="F116" s="84"/>
      <c r="G116" s="84"/>
      <c r="H116" s="84"/>
      <c r="I116" s="84"/>
    </row>
    <row r="117" spans="1:9" x14ac:dyDescent="0.25">
      <c r="A117" s="84"/>
      <c r="B117" s="84"/>
      <c r="C117" s="85"/>
      <c r="D117" s="85"/>
      <c r="E117" s="84"/>
      <c r="F117" s="84"/>
      <c r="G117" s="84"/>
      <c r="H117" s="84"/>
      <c r="I117" s="84"/>
    </row>
    <row r="118" spans="1:9" x14ac:dyDescent="0.25">
      <c r="A118" s="84"/>
      <c r="B118" s="84"/>
      <c r="C118" s="85"/>
      <c r="D118" s="85"/>
      <c r="E118" s="84"/>
      <c r="F118" s="84"/>
      <c r="G118" s="84"/>
      <c r="H118" s="84"/>
      <c r="I118" s="84"/>
    </row>
    <row r="119" spans="1:9" x14ac:dyDescent="0.25">
      <c r="A119" s="84"/>
      <c r="B119" s="84"/>
      <c r="C119" s="85"/>
      <c r="D119" s="85"/>
      <c r="E119" s="84"/>
      <c r="F119" s="84"/>
      <c r="G119" s="84"/>
      <c r="H119" s="84"/>
      <c r="I119" s="84"/>
    </row>
    <row r="120" spans="1:9" x14ac:dyDescent="0.25">
      <c r="A120" s="84"/>
      <c r="B120" s="84"/>
      <c r="C120" s="85"/>
      <c r="D120" s="85"/>
      <c r="E120" s="84"/>
      <c r="F120" s="84"/>
      <c r="G120" s="84"/>
      <c r="H120" s="84"/>
      <c r="I120" s="84"/>
    </row>
    <row r="121" spans="1:9" x14ac:dyDescent="0.25">
      <c r="A121" s="84"/>
      <c r="B121" s="84"/>
      <c r="C121" s="85"/>
      <c r="D121" s="85"/>
      <c r="E121" s="84"/>
      <c r="F121" s="84"/>
      <c r="G121" s="84"/>
      <c r="H121" s="84"/>
      <c r="I121" s="84"/>
    </row>
    <row r="122" spans="1:9" x14ac:dyDescent="0.25">
      <c r="A122" s="84"/>
      <c r="B122" s="84"/>
      <c r="C122" s="85"/>
      <c r="D122" s="85"/>
      <c r="E122" s="84"/>
      <c r="F122" s="84"/>
      <c r="G122" s="84"/>
      <c r="H122" s="84"/>
      <c r="I122" s="84"/>
    </row>
    <row r="123" spans="1:9" x14ac:dyDescent="0.25">
      <c r="A123" s="84"/>
      <c r="B123" s="84"/>
      <c r="C123" s="85"/>
      <c r="D123" s="85"/>
      <c r="E123" s="84"/>
      <c r="F123" s="84"/>
      <c r="G123" s="84"/>
      <c r="H123" s="84"/>
      <c r="I123" s="84"/>
    </row>
    <row r="124" spans="1:9" x14ac:dyDescent="0.25">
      <c r="A124" s="84"/>
      <c r="B124" s="84"/>
      <c r="C124" s="85"/>
      <c r="D124" s="85"/>
      <c r="E124" s="84"/>
      <c r="F124" s="84"/>
      <c r="G124" s="84"/>
      <c r="H124" s="84"/>
      <c r="I124" s="84"/>
    </row>
    <row r="125" spans="1:9" x14ac:dyDescent="0.25">
      <c r="A125" s="84"/>
      <c r="B125" s="84"/>
      <c r="C125" s="85"/>
      <c r="D125" s="85"/>
      <c r="E125" s="84"/>
      <c r="F125" s="84"/>
      <c r="G125" s="84"/>
      <c r="H125" s="84"/>
      <c r="I125" s="84"/>
    </row>
    <row r="126" spans="1:9" x14ac:dyDescent="0.25">
      <c r="A126" s="84"/>
      <c r="B126" s="84"/>
      <c r="C126" s="85"/>
      <c r="D126" s="85"/>
      <c r="E126" s="84"/>
      <c r="F126" s="84"/>
      <c r="G126" s="84"/>
      <c r="H126" s="84"/>
      <c r="I126" s="84"/>
    </row>
    <row r="127" spans="1:9" x14ac:dyDescent="0.25">
      <c r="A127" s="84"/>
      <c r="B127" s="84"/>
      <c r="C127" s="85"/>
      <c r="D127" s="85"/>
      <c r="E127" s="84"/>
      <c r="F127" s="84"/>
      <c r="G127" s="84"/>
      <c r="H127" s="84"/>
      <c r="I127" s="84"/>
    </row>
    <row r="128" spans="1:9" x14ac:dyDescent="0.25">
      <c r="A128" s="84"/>
      <c r="B128" s="84"/>
      <c r="C128" s="85"/>
      <c r="D128" s="85"/>
      <c r="E128" s="84"/>
      <c r="F128" s="84"/>
      <c r="G128" s="84"/>
      <c r="H128" s="84"/>
      <c r="I128" s="84"/>
    </row>
    <row r="129" spans="1:9" x14ac:dyDescent="0.25">
      <c r="A129" s="84"/>
      <c r="B129" s="84"/>
      <c r="C129" s="85"/>
      <c r="D129" s="85"/>
      <c r="E129" s="84"/>
      <c r="F129" s="84"/>
      <c r="G129" s="84"/>
      <c r="H129" s="84"/>
      <c r="I129" s="84"/>
    </row>
    <row r="130" spans="1:9" x14ac:dyDescent="0.25">
      <c r="A130" s="84"/>
      <c r="B130" s="84"/>
      <c r="C130" s="85"/>
      <c r="D130" s="85"/>
      <c r="E130" s="84"/>
      <c r="F130" s="84"/>
      <c r="G130" s="84"/>
      <c r="H130" s="84"/>
      <c r="I130" s="84"/>
    </row>
    <row r="131" spans="1:9" x14ac:dyDescent="0.25">
      <c r="A131" s="84"/>
      <c r="B131" s="84"/>
      <c r="C131" s="85"/>
      <c r="D131" s="85"/>
      <c r="E131" s="84"/>
      <c r="F131" s="84"/>
      <c r="G131" s="84"/>
      <c r="H131" s="84"/>
      <c r="I131" s="84"/>
    </row>
    <row r="132" spans="1:9" x14ac:dyDescent="0.25">
      <c r="A132" s="84"/>
      <c r="B132" s="84"/>
      <c r="C132" s="85"/>
      <c r="D132" s="85"/>
      <c r="E132" s="84"/>
      <c r="F132" s="84"/>
      <c r="G132" s="84"/>
      <c r="H132" s="84"/>
      <c r="I132" s="84"/>
    </row>
    <row r="133" spans="1:9" x14ac:dyDescent="0.25">
      <c r="A133" s="84"/>
      <c r="B133" s="84"/>
      <c r="C133" s="85"/>
      <c r="D133" s="85"/>
      <c r="E133" s="84"/>
      <c r="F133" s="84"/>
      <c r="G133" s="84"/>
      <c r="H133" s="84"/>
      <c r="I133" s="84"/>
    </row>
    <row r="134" spans="1:9" x14ac:dyDescent="0.25">
      <c r="A134" s="84"/>
      <c r="B134" s="84"/>
      <c r="C134" s="85"/>
      <c r="D134" s="85"/>
      <c r="E134" s="84"/>
      <c r="F134" s="84"/>
      <c r="G134" s="84"/>
      <c r="H134" s="84"/>
      <c r="I134" s="84"/>
    </row>
    <row r="135" spans="1:9" x14ac:dyDescent="0.25">
      <c r="A135" s="84"/>
      <c r="B135" s="84"/>
      <c r="C135" s="85"/>
      <c r="D135" s="85"/>
      <c r="E135" s="84"/>
      <c r="F135" s="84"/>
      <c r="G135" s="84"/>
      <c r="H135" s="84"/>
      <c r="I135" s="84"/>
    </row>
    <row r="136" spans="1:9" x14ac:dyDescent="0.25">
      <c r="A136" s="84"/>
      <c r="B136" s="84"/>
      <c r="C136" s="85"/>
      <c r="D136" s="85"/>
      <c r="E136" s="84"/>
      <c r="F136" s="84"/>
      <c r="G136" s="84"/>
      <c r="H136" s="84"/>
      <c r="I136" s="84"/>
    </row>
    <row r="137" spans="1:9" x14ac:dyDescent="0.25">
      <c r="A137" s="84"/>
      <c r="B137" s="84"/>
      <c r="C137" s="85"/>
      <c r="D137" s="85"/>
      <c r="E137" s="84"/>
      <c r="F137" s="84"/>
      <c r="G137" s="84"/>
      <c r="H137" s="84"/>
      <c r="I137" s="84"/>
    </row>
    <row r="138" spans="1:9" x14ac:dyDescent="0.25">
      <c r="A138" s="84"/>
      <c r="B138" s="84"/>
      <c r="C138" s="85"/>
      <c r="D138" s="85"/>
      <c r="E138" s="84"/>
      <c r="F138" s="84"/>
      <c r="G138" s="84"/>
      <c r="H138" s="84"/>
      <c r="I138" s="84"/>
    </row>
    <row r="139" spans="1:9" x14ac:dyDescent="0.25">
      <c r="A139" s="84"/>
      <c r="B139" s="84"/>
      <c r="C139" s="85"/>
      <c r="D139" s="85"/>
      <c r="E139" s="84"/>
      <c r="F139" s="84"/>
      <c r="G139" s="84"/>
      <c r="H139" s="84"/>
      <c r="I139" s="84"/>
    </row>
    <row r="140" spans="1:9" x14ac:dyDescent="0.25">
      <c r="A140" s="84"/>
      <c r="B140" s="84"/>
      <c r="C140" s="85"/>
      <c r="D140" s="85"/>
      <c r="E140" s="84"/>
      <c r="F140" s="84"/>
      <c r="G140" s="84"/>
      <c r="H140" s="84"/>
      <c r="I140" s="84"/>
    </row>
    <row r="141" spans="1:9" x14ac:dyDescent="0.25">
      <c r="A141" s="84"/>
      <c r="B141" s="84"/>
      <c r="C141" s="85"/>
      <c r="D141" s="85"/>
      <c r="E141" s="84"/>
      <c r="F141" s="84"/>
      <c r="G141" s="84"/>
      <c r="H141" s="84"/>
      <c r="I141" s="84"/>
    </row>
    <row r="142" spans="1:9" x14ac:dyDescent="0.25">
      <c r="A142" s="84"/>
      <c r="B142" s="84"/>
      <c r="C142" s="85"/>
      <c r="D142" s="85"/>
      <c r="E142" s="84"/>
      <c r="F142" s="84"/>
      <c r="G142" s="84"/>
      <c r="H142" s="84"/>
      <c r="I142" s="84"/>
    </row>
    <row r="143" spans="1:9" x14ac:dyDescent="0.25">
      <c r="A143" s="84"/>
      <c r="B143" s="84"/>
      <c r="C143" s="85"/>
      <c r="D143" s="85"/>
      <c r="E143" s="84"/>
      <c r="F143" s="84"/>
      <c r="G143" s="84"/>
      <c r="H143" s="84"/>
      <c r="I143" s="84"/>
    </row>
    <row r="144" spans="1:9" x14ac:dyDescent="0.25">
      <c r="A144" s="84"/>
      <c r="B144" s="84"/>
      <c r="C144" s="85"/>
      <c r="D144" s="85"/>
      <c r="E144" s="84"/>
      <c r="F144" s="84"/>
      <c r="G144" s="84"/>
      <c r="H144" s="84"/>
      <c r="I144" s="84"/>
    </row>
    <row r="145" spans="1:9" x14ac:dyDescent="0.25">
      <c r="A145" s="84"/>
      <c r="B145" s="84"/>
      <c r="C145" s="85"/>
      <c r="D145" s="85"/>
      <c r="E145" s="84"/>
      <c r="F145" s="84"/>
      <c r="G145" s="84"/>
      <c r="H145" s="84"/>
      <c r="I145" s="84"/>
    </row>
    <row r="146" spans="1:9" x14ac:dyDescent="0.25">
      <c r="A146" s="84"/>
      <c r="B146" s="84"/>
      <c r="C146" s="85"/>
      <c r="D146" s="85"/>
      <c r="E146" s="84"/>
      <c r="F146" s="84"/>
      <c r="G146" s="84"/>
      <c r="H146" s="84"/>
      <c r="I146" s="84"/>
    </row>
    <row r="147" spans="1:9" x14ac:dyDescent="0.25">
      <c r="A147" s="80"/>
      <c r="B147" s="80"/>
      <c r="C147" s="81"/>
      <c r="D147" s="81"/>
      <c r="E147" s="80"/>
      <c r="F147" s="80"/>
      <c r="G147" s="80"/>
      <c r="H147" s="80"/>
      <c r="I147" s="80"/>
    </row>
    <row r="148" spans="1:9" x14ac:dyDescent="0.25">
      <c r="A148" s="80"/>
      <c r="B148" s="80"/>
      <c r="C148" s="81"/>
      <c r="D148" s="81"/>
      <c r="E148" s="80"/>
      <c r="F148" s="80"/>
      <c r="G148" s="80"/>
      <c r="H148" s="80"/>
      <c r="I148" s="80"/>
    </row>
    <row r="149" spans="1:9" x14ac:dyDescent="0.25">
      <c r="A149" s="80"/>
      <c r="B149" s="80"/>
      <c r="C149" s="81"/>
      <c r="D149" s="81"/>
      <c r="E149" s="80"/>
      <c r="F149" s="80"/>
      <c r="G149" s="80"/>
      <c r="H149" s="80"/>
      <c r="I149" s="80"/>
    </row>
    <row r="150" spans="1:9" x14ac:dyDescent="0.25">
      <c r="A150" s="80"/>
      <c r="B150" s="80"/>
      <c r="C150" s="81"/>
      <c r="D150" s="81"/>
      <c r="E150" s="80"/>
      <c r="F150" s="80"/>
      <c r="G150" s="80"/>
      <c r="H150" s="80"/>
      <c r="I150" s="80"/>
    </row>
    <row r="151" spans="1:9" x14ac:dyDescent="0.25">
      <c r="A151" s="80"/>
      <c r="B151" s="80"/>
      <c r="C151" s="81"/>
      <c r="D151" s="81"/>
      <c r="E151" s="80"/>
      <c r="F151" s="80"/>
      <c r="G151" s="80"/>
      <c r="H151" s="80"/>
      <c r="I151" s="80"/>
    </row>
    <row r="152" spans="1:9" x14ac:dyDescent="0.25">
      <c r="A152" s="80"/>
      <c r="B152" s="80"/>
      <c r="C152" s="81"/>
      <c r="D152" s="81"/>
      <c r="E152" s="80"/>
      <c r="F152" s="80"/>
      <c r="G152" s="80"/>
      <c r="H152" s="80"/>
      <c r="I152" s="80"/>
    </row>
    <row r="153" spans="1:9" x14ac:dyDescent="0.25">
      <c r="A153" s="80"/>
      <c r="B153" s="80"/>
      <c r="C153" s="81"/>
      <c r="D153" s="81"/>
      <c r="E153" s="80"/>
      <c r="F153" s="80"/>
      <c r="G153" s="80"/>
      <c r="H153" s="80"/>
      <c r="I153" s="80"/>
    </row>
    <row r="154" spans="1:9" x14ac:dyDescent="0.25">
      <c r="A154" s="80"/>
      <c r="B154" s="80"/>
      <c r="C154" s="81"/>
      <c r="D154" s="81"/>
      <c r="E154" s="80"/>
      <c r="F154" s="80"/>
      <c r="G154" s="80"/>
      <c r="H154" s="80"/>
      <c r="I154" s="80"/>
    </row>
    <row r="155" spans="1:9" x14ac:dyDescent="0.25">
      <c r="A155" s="80"/>
      <c r="B155" s="80"/>
      <c r="C155" s="81"/>
      <c r="D155" s="81"/>
      <c r="E155" s="80"/>
      <c r="F155" s="80"/>
      <c r="G155" s="80"/>
      <c r="H155" s="80"/>
      <c r="I155" s="80"/>
    </row>
    <row r="156" spans="1:9" x14ac:dyDescent="0.25">
      <c r="A156" s="80"/>
      <c r="B156" s="80"/>
      <c r="C156" s="81"/>
      <c r="D156" s="81"/>
      <c r="E156" s="80"/>
      <c r="F156" s="80"/>
      <c r="G156" s="80"/>
      <c r="H156" s="80"/>
      <c r="I156" s="80"/>
    </row>
    <row r="157" spans="1:9" x14ac:dyDescent="0.25">
      <c r="A157" s="80"/>
      <c r="B157" s="80"/>
      <c r="C157" s="81"/>
      <c r="D157" s="81"/>
      <c r="E157" s="80"/>
      <c r="F157" s="80"/>
      <c r="G157" s="80"/>
      <c r="H157" s="80"/>
      <c r="I157" s="80"/>
    </row>
    <row r="158" spans="1:9" x14ac:dyDescent="0.25">
      <c r="A158" s="80"/>
      <c r="B158" s="80"/>
      <c r="C158" s="81"/>
      <c r="D158" s="81"/>
      <c r="E158" s="80"/>
      <c r="F158" s="80"/>
      <c r="G158" s="80"/>
      <c r="H158" s="80"/>
      <c r="I158" s="80"/>
    </row>
    <row r="159" spans="1:9" x14ac:dyDescent="0.25">
      <c r="A159" s="80"/>
      <c r="B159" s="80"/>
      <c r="C159" s="81"/>
      <c r="D159" s="81"/>
      <c r="E159" s="80"/>
      <c r="F159" s="80"/>
      <c r="G159" s="80"/>
      <c r="H159" s="80"/>
      <c r="I159" s="80"/>
    </row>
    <row r="160" spans="1:9" x14ac:dyDescent="0.25">
      <c r="A160" s="80"/>
      <c r="B160" s="80"/>
      <c r="C160" s="81"/>
      <c r="D160" s="81"/>
      <c r="E160" s="80"/>
      <c r="F160" s="80"/>
      <c r="G160" s="80"/>
      <c r="H160" s="80"/>
      <c r="I160" s="80"/>
    </row>
    <row r="161" spans="1:9" x14ac:dyDescent="0.25">
      <c r="A161" s="80"/>
      <c r="B161" s="80"/>
      <c r="C161" s="81"/>
      <c r="D161" s="81"/>
      <c r="E161" s="80"/>
      <c r="F161" s="80"/>
      <c r="G161" s="80"/>
      <c r="H161" s="80"/>
      <c r="I161" s="80"/>
    </row>
    <row r="162" spans="1:9" x14ac:dyDescent="0.25">
      <c r="A162" s="80"/>
      <c r="B162" s="80"/>
      <c r="C162" s="81"/>
      <c r="D162" s="81"/>
      <c r="E162" s="80"/>
      <c r="F162" s="80"/>
      <c r="G162" s="80"/>
      <c r="H162" s="80"/>
      <c r="I162" s="80"/>
    </row>
    <row r="163" spans="1:9" x14ac:dyDescent="0.25">
      <c r="A163" s="80"/>
      <c r="B163" s="80"/>
      <c r="C163" s="81"/>
      <c r="D163" s="81"/>
      <c r="E163" s="80"/>
      <c r="F163" s="80"/>
      <c r="G163" s="80"/>
      <c r="H163" s="80"/>
      <c r="I163" s="80"/>
    </row>
    <row r="164" spans="1:9" x14ac:dyDescent="0.25">
      <c r="A164" s="80"/>
      <c r="B164" s="80"/>
      <c r="C164" s="81"/>
      <c r="D164" s="81"/>
      <c r="E164" s="80"/>
      <c r="F164" s="80"/>
      <c r="G164" s="80"/>
      <c r="H164" s="80"/>
      <c r="I164" s="80"/>
    </row>
    <row r="165" spans="1:9" x14ac:dyDescent="0.25">
      <c r="A165" s="80"/>
      <c r="B165" s="80"/>
      <c r="C165" s="81"/>
      <c r="D165" s="81"/>
      <c r="E165" s="80"/>
      <c r="F165" s="80"/>
      <c r="G165" s="80"/>
      <c r="H165" s="80"/>
      <c r="I165" s="80"/>
    </row>
    <row r="166" spans="1:9" x14ac:dyDescent="0.25">
      <c r="A166" s="80"/>
      <c r="B166" s="80"/>
      <c r="C166" s="81"/>
      <c r="D166" s="81"/>
      <c r="E166" s="80"/>
      <c r="F166" s="80"/>
      <c r="G166" s="80"/>
      <c r="H166" s="80"/>
      <c r="I166" s="80"/>
    </row>
    <row r="167" spans="1:9" x14ac:dyDescent="0.25">
      <c r="A167" s="80"/>
      <c r="B167" s="80"/>
      <c r="C167" s="81"/>
      <c r="D167" s="81"/>
      <c r="E167" s="80"/>
      <c r="F167" s="80"/>
      <c r="G167" s="80"/>
      <c r="H167" s="80"/>
      <c r="I167" s="80"/>
    </row>
    <row r="168" spans="1:9" x14ac:dyDescent="0.25">
      <c r="A168" s="80"/>
      <c r="B168" s="80"/>
      <c r="C168" s="81"/>
      <c r="D168" s="81"/>
      <c r="E168" s="80"/>
      <c r="F168" s="80"/>
      <c r="G168" s="80"/>
      <c r="H168" s="80"/>
      <c r="I168" s="80"/>
    </row>
    <row r="169" spans="1:9" x14ac:dyDescent="0.25">
      <c r="A169" s="80"/>
      <c r="B169" s="80"/>
      <c r="C169" s="81"/>
      <c r="D169" s="81"/>
      <c r="E169" s="80"/>
      <c r="F169" s="80"/>
      <c r="G169" s="80"/>
      <c r="H169" s="80"/>
      <c r="I169" s="80"/>
    </row>
    <row r="170" spans="1:9" x14ac:dyDescent="0.25">
      <c r="A170" s="80"/>
      <c r="B170" s="80"/>
      <c r="C170" s="81"/>
      <c r="D170" s="81"/>
      <c r="E170" s="80"/>
      <c r="F170" s="80"/>
      <c r="G170" s="80"/>
      <c r="H170" s="80"/>
      <c r="I170" s="80"/>
    </row>
    <row r="171" spans="1:9" x14ac:dyDescent="0.25">
      <c r="A171" s="80"/>
      <c r="B171" s="80"/>
      <c r="C171" s="81"/>
      <c r="D171" s="81"/>
      <c r="E171" s="80"/>
      <c r="F171" s="80"/>
      <c r="G171" s="80"/>
      <c r="H171" s="80"/>
      <c r="I171" s="80"/>
    </row>
    <row r="172" spans="1:9" x14ac:dyDescent="0.25">
      <c r="A172" s="80"/>
      <c r="B172" s="80"/>
      <c r="C172" s="81"/>
      <c r="D172" s="81"/>
      <c r="E172" s="80"/>
      <c r="F172" s="80"/>
      <c r="G172" s="80"/>
      <c r="H172" s="80"/>
      <c r="I172" s="80"/>
    </row>
    <row r="173" spans="1:9" x14ac:dyDescent="0.25">
      <c r="A173" s="80"/>
      <c r="B173" s="80"/>
      <c r="C173" s="81"/>
      <c r="D173" s="81"/>
      <c r="E173" s="80"/>
      <c r="F173" s="80"/>
      <c r="G173" s="80"/>
      <c r="H173" s="80"/>
      <c r="I173" s="80"/>
    </row>
    <row r="174" spans="1:9" x14ac:dyDescent="0.25">
      <c r="A174" s="80"/>
      <c r="B174" s="80"/>
      <c r="C174" s="81"/>
      <c r="D174" s="81"/>
      <c r="E174" s="80"/>
      <c r="F174" s="80"/>
      <c r="G174" s="80"/>
      <c r="H174" s="80"/>
      <c r="I174" s="80"/>
    </row>
    <row r="175" spans="1:9" x14ac:dyDescent="0.25">
      <c r="A175" s="80"/>
      <c r="B175" s="80"/>
      <c r="C175" s="81"/>
      <c r="D175" s="81"/>
      <c r="E175" s="80"/>
      <c r="F175" s="80"/>
      <c r="G175" s="80"/>
      <c r="H175" s="80"/>
      <c r="I175" s="80"/>
    </row>
    <row r="176" spans="1:9" x14ac:dyDescent="0.25">
      <c r="A176" s="80"/>
      <c r="B176" s="80"/>
      <c r="C176" s="81"/>
      <c r="D176" s="81"/>
      <c r="E176" s="80"/>
      <c r="F176" s="80"/>
      <c r="G176" s="80"/>
      <c r="H176" s="80"/>
      <c r="I176" s="80"/>
    </row>
    <row r="177" spans="1:9" x14ac:dyDescent="0.25">
      <c r="A177" s="80"/>
      <c r="B177" s="80"/>
      <c r="C177" s="81"/>
      <c r="D177" s="81"/>
      <c r="E177" s="80"/>
      <c r="F177" s="80"/>
      <c r="G177" s="80"/>
      <c r="H177" s="80"/>
      <c r="I177" s="80"/>
    </row>
    <row r="178" spans="1:9" x14ac:dyDescent="0.25">
      <c r="A178" s="80"/>
      <c r="B178" s="80"/>
      <c r="C178" s="81"/>
      <c r="D178" s="81"/>
      <c r="E178" s="80"/>
      <c r="F178" s="80"/>
      <c r="G178" s="80"/>
      <c r="H178" s="80"/>
      <c r="I178" s="80"/>
    </row>
    <row r="179" spans="1:9" x14ac:dyDescent="0.25">
      <c r="A179" s="80"/>
      <c r="B179" s="80"/>
      <c r="C179" s="81"/>
      <c r="D179" s="81"/>
      <c r="E179" s="80"/>
      <c r="F179" s="80"/>
      <c r="G179" s="80"/>
      <c r="H179" s="80"/>
      <c r="I179" s="80"/>
    </row>
    <row r="180" spans="1:9" x14ac:dyDescent="0.25">
      <c r="A180" s="80"/>
      <c r="B180" s="80"/>
      <c r="C180" s="81"/>
      <c r="D180" s="81"/>
      <c r="E180" s="80"/>
      <c r="F180" s="80"/>
      <c r="G180" s="80"/>
      <c r="H180" s="80"/>
      <c r="I180" s="80"/>
    </row>
    <row r="181" spans="1:9" x14ac:dyDescent="0.25">
      <c r="A181" s="80"/>
      <c r="B181" s="80"/>
      <c r="C181" s="81"/>
      <c r="D181" s="81"/>
      <c r="E181" s="80"/>
      <c r="F181" s="80"/>
      <c r="G181" s="80"/>
      <c r="H181" s="80"/>
      <c r="I181" s="80"/>
    </row>
    <row r="182" spans="1:9" x14ac:dyDescent="0.25">
      <c r="A182" s="80"/>
      <c r="B182" s="80"/>
      <c r="C182" s="81"/>
      <c r="D182" s="81"/>
      <c r="E182" s="80"/>
      <c r="F182" s="80"/>
      <c r="G182" s="80"/>
      <c r="H182" s="80"/>
      <c r="I182" s="80"/>
    </row>
    <row r="183" spans="1:9" x14ac:dyDescent="0.25">
      <c r="A183" s="80"/>
      <c r="B183" s="80"/>
      <c r="C183" s="81"/>
      <c r="D183" s="81"/>
      <c r="E183" s="80"/>
      <c r="F183" s="80"/>
      <c r="G183" s="80"/>
      <c r="H183" s="80"/>
      <c r="I183" s="80"/>
    </row>
    <row r="184" spans="1:9" x14ac:dyDescent="0.25">
      <c r="A184" s="80"/>
      <c r="B184" s="80"/>
      <c r="C184" s="81"/>
      <c r="D184" s="81"/>
      <c r="E184" s="80"/>
      <c r="F184" s="80"/>
      <c r="G184" s="80"/>
      <c r="H184" s="80"/>
      <c r="I184" s="80"/>
    </row>
    <row r="185" spans="1:9" x14ac:dyDescent="0.25">
      <c r="A185" s="80"/>
      <c r="B185" s="80"/>
      <c r="C185" s="81"/>
      <c r="D185" s="81"/>
      <c r="E185" s="80"/>
      <c r="F185" s="80"/>
      <c r="G185" s="80"/>
      <c r="H185" s="80"/>
      <c r="I185" s="80"/>
    </row>
    <row r="186" spans="1:9" x14ac:dyDescent="0.25">
      <c r="A186" s="80"/>
      <c r="B186" s="80"/>
      <c r="C186" s="81"/>
      <c r="D186" s="81"/>
      <c r="E186" s="80"/>
      <c r="F186" s="80"/>
      <c r="G186" s="80"/>
      <c r="H186" s="80"/>
      <c r="I186" s="80"/>
    </row>
    <row r="187" spans="1:9" x14ac:dyDescent="0.25">
      <c r="A187" s="80"/>
      <c r="B187" s="80"/>
      <c r="C187" s="81"/>
      <c r="D187" s="81"/>
      <c r="E187" s="80"/>
      <c r="F187" s="80"/>
      <c r="G187" s="80"/>
      <c r="H187" s="80"/>
      <c r="I187" s="80"/>
    </row>
    <row r="188" spans="1:9" x14ac:dyDescent="0.25">
      <c r="A188" s="80"/>
      <c r="B188" s="80"/>
      <c r="C188" s="81"/>
      <c r="D188" s="81"/>
      <c r="E188" s="80"/>
      <c r="F188" s="80"/>
      <c r="G188" s="80"/>
      <c r="H188" s="80"/>
      <c r="I188" s="80"/>
    </row>
    <row r="189" spans="1:9" x14ac:dyDescent="0.25">
      <c r="A189" s="80"/>
      <c r="B189" s="80"/>
      <c r="C189" s="81"/>
      <c r="D189" s="81"/>
      <c r="E189" s="80"/>
      <c r="F189" s="80"/>
      <c r="G189" s="80"/>
      <c r="H189" s="80"/>
      <c r="I189" s="80"/>
    </row>
    <row r="190" spans="1:9" x14ac:dyDescent="0.25">
      <c r="A190" s="80"/>
      <c r="B190" s="80"/>
      <c r="C190" s="81"/>
      <c r="D190" s="81"/>
      <c r="E190" s="80"/>
      <c r="F190" s="80"/>
      <c r="G190" s="80"/>
      <c r="H190" s="80"/>
      <c r="I190" s="80"/>
    </row>
    <row r="191" spans="1:9" x14ac:dyDescent="0.25">
      <c r="A191" s="80"/>
      <c r="B191" s="80"/>
      <c r="C191" s="81"/>
      <c r="D191" s="81"/>
      <c r="E191" s="80"/>
      <c r="F191" s="80"/>
      <c r="G191" s="80"/>
      <c r="H191" s="80"/>
      <c r="I191" s="80"/>
    </row>
    <row r="192" spans="1:9" x14ac:dyDescent="0.25">
      <c r="A192" s="80"/>
      <c r="B192" s="80"/>
      <c r="C192" s="81"/>
      <c r="D192" s="81"/>
      <c r="E192" s="80"/>
      <c r="F192" s="80"/>
      <c r="G192" s="80"/>
      <c r="H192" s="80"/>
      <c r="I192" s="80"/>
    </row>
    <row r="193" spans="1:9" x14ac:dyDescent="0.25">
      <c r="A193" s="80"/>
      <c r="B193" s="80"/>
      <c r="C193" s="81"/>
      <c r="D193" s="81"/>
      <c r="E193" s="80"/>
      <c r="F193" s="80"/>
      <c r="G193" s="80"/>
      <c r="H193" s="80"/>
      <c r="I193" s="80"/>
    </row>
    <row r="194" spans="1:9" x14ac:dyDescent="0.25">
      <c r="A194" s="80"/>
      <c r="B194" s="80"/>
      <c r="C194" s="81"/>
      <c r="D194" s="81"/>
      <c r="E194" s="80"/>
      <c r="F194" s="80"/>
      <c r="G194" s="80"/>
      <c r="H194" s="80"/>
      <c r="I194" s="80"/>
    </row>
    <row r="195" spans="1:9" x14ac:dyDescent="0.25">
      <c r="A195" s="80"/>
      <c r="B195" s="80"/>
      <c r="C195" s="81"/>
      <c r="D195" s="81"/>
      <c r="E195" s="80"/>
      <c r="F195" s="80"/>
      <c r="G195" s="80"/>
      <c r="H195" s="80"/>
      <c r="I195" s="80"/>
    </row>
    <row r="196" spans="1:9" x14ac:dyDescent="0.25">
      <c r="A196" s="80"/>
      <c r="B196" s="80"/>
      <c r="C196" s="81"/>
      <c r="D196" s="81"/>
      <c r="E196" s="80"/>
      <c r="F196" s="80"/>
      <c r="G196" s="80"/>
      <c r="H196" s="80"/>
      <c r="I196" s="80"/>
    </row>
    <row r="197" spans="1:9" x14ac:dyDescent="0.25">
      <c r="A197" s="80"/>
      <c r="B197" s="80"/>
      <c r="C197" s="81"/>
      <c r="D197" s="81"/>
      <c r="E197" s="80"/>
      <c r="F197" s="80"/>
      <c r="G197" s="80"/>
      <c r="H197" s="80"/>
      <c r="I197" s="80"/>
    </row>
    <row r="198" spans="1:9" x14ac:dyDescent="0.25">
      <c r="A198" s="80"/>
      <c r="B198" s="80"/>
      <c r="C198" s="81"/>
      <c r="D198" s="81"/>
      <c r="E198" s="80"/>
      <c r="F198" s="80"/>
      <c r="G198" s="80"/>
      <c r="H198" s="80"/>
      <c r="I198" s="80"/>
    </row>
    <row r="199" spans="1:9" x14ac:dyDescent="0.25">
      <c r="A199" s="80"/>
      <c r="B199" s="80"/>
      <c r="C199" s="81"/>
      <c r="D199" s="81"/>
      <c r="E199" s="80"/>
      <c r="F199" s="80"/>
      <c r="G199" s="80"/>
      <c r="H199" s="80"/>
      <c r="I199" s="80"/>
    </row>
    <row r="200" spans="1:9" x14ac:dyDescent="0.25">
      <c r="A200" s="80"/>
      <c r="B200" s="80"/>
      <c r="C200" s="81"/>
      <c r="D200" s="81"/>
      <c r="E200" s="80"/>
      <c r="F200" s="80"/>
      <c r="G200" s="80"/>
      <c r="H200" s="80"/>
      <c r="I200" s="80"/>
    </row>
    <row r="201" spans="1:9" x14ac:dyDescent="0.25">
      <c r="A201" s="80"/>
      <c r="B201" s="80"/>
      <c r="C201" s="81"/>
      <c r="D201" s="81"/>
      <c r="E201" s="80"/>
      <c r="F201" s="80"/>
      <c r="G201" s="80"/>
      <c r="H201" s="80"/>
      <c r="I201" s="80"/>
    </row>
    <row r="202" spans="1:9" x14ac:dyDescent="0.25">
      <c r="A202" s="80"/>
      <c r="B202" s="80"/>
      <c r="C202" s="81"/>
      <c r="D202" s="81"/>
      <c r="E202" s="80"/>
      <c r="F202" s="80"/>
      <c r="G202" s="80"/>
      <c r="H202" s="80"/>
      <c r="I202" s="80"/>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97EC-C72A-4568-B1E3-297F8EDC6D27}">
  <dimension ref="A1"/>
  <sheetViews>
    <sheetView workbookViewId="0"/>
  </sheetViews>
  <sheetFormatPr defaultRowHeight="15" x14ac:dyDescent="0.25"/>
  <cols>
    <col min="1" max="1" width="61" customWidth="1"/>
  </cols>
  <sheetData>
    <row r="1" spans="1:1" ht="102" customHeight="1" x14ac:dyDescent="0.25">
      <c r="A1" s="7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2019-09-16T15:50:30Z</dcterms:modified>
</cp:coreProperties>
</file>