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435" yWindow="1350" windowWidth="9780" windowHeight="10260" tabRatio="689"/>
  </bookViews>
  <sheets>
    <sheet name="Portfolio Appraisal" sheetId="1" r:id="rId1"/>
    <sheet name="Performance" sheetId="4" r:id="rId2"/>
    <sheet name="Transactions" sheetId="3" r:id="rId3"/>
    <sheet name="Contributions&amp;Withdrawals" sheetId="5" r:id="rId4"/>
    <sheet name="Commissions" sheetId="2" r:id="rId5"/>
    <sheet name="Sheet1" sheetId="6" r:id="rId6"/>
  </sheets>
  <definedNames>
    <definedName name="_xlnm.Print_Area" localSheetId="4">Commissions!$A$1:$G$33</definedName>
    <definedName name="_xlnm.Print_Area" localSheetId="1">Performance!$A$1:$H$9</definedName>
  </definedNames>
  <calcPr calcId="145621"/>
</workbook>
</file>

<file path=xl/calcChain.xml><?xml version="1.0" encoding="utf-8"?>
<calcChain xmlns="http://schemas.openxmlformats.org/spreadsheetml/2006/main">
  <c r="G33" i="2" l="1"/>
  <c r="F33" i="2"/>
  <c r="F31" i="3"/>
  <c r="F11" i="5" l="1"/>
  <c r="B5" i="2"/>
  <c r="F4" i="5"/>
  <c r="D4" i="5"/>
</calcChain>
</file>

<file path=xl/sharedStrings.xml><?xml version="1.0" encoding="utf-8"?>
<sst xmlns="http://schemas.openxmlformats.org/spreadsheetml/2006/main" count="317" uniqueCount="168">
  <si>
    <t>% OF</t>
  </si>
  <si>
    <t>UNIT</t>
  </si>
  <si>
    <t>MARKET</t>
  </si>
  <si>
    <t>UNREALIZED</t>
  </si>
  <si>
    <t>QUANTITY</t>
  </si>
  <si>
    <t>DESCRIPTION</t>
  </si>
  <si>
    <t>ASSETS</t>
  </si>
  <si>
    <t>COST</t>
  </si>
  <si>
    <t>VALUE</t>
  </si>
  <si>
    <t>GAIN(LOSS)</t>
  </si>
  <si>
    <t>DOLLAR TREE, INC.</t>
  </si>
  <si>
    <t>EMCOR GROUP INC</t>
  </si>
  <si>
    <t>______________</t>
  </si>
  <si>
    <t>_____________</t>
  </si>
  <si>
    <t>CASH</t>
  </si>
  <si>
    <t>Indiana PERF</t>
  </si>
  <si>
    <t>Kirr Marbach - Gross</t>
  </si>
  <si>
    <t>Kirr Marbach - Net</t>
  </si>
  <si>
    <t>Quarter</t>
  </si>
  <si>
    <t>One Year</t>
  </si>
  <si>
    <t>Two Years</t>
  </si>
  <si>
    <t>Three Years</t>
  </si>
  <si>
    <t>Five Years</t>
  </si>
  <si>
    <t>Inception to Date*</t>
  </si>
  <si>
    <t>*account started 8/22/2008</t>
  </si>
  <si>
    <t>TRADE</t>
  </si>
  <si>
    <t>DOLLAR</t>
  </si>
  <si>
    <t>DATE</t>
  </si>
  <si>
    <t>AMOUNT</t>
  </si>
  <si>
    <t>TOTAL</t>
  </si>
  <si>
    <t>TRANSACTION</t>
  </si>
  <si>
    <t>_____________________</t>
  </si>
  <si>
    <t>__________________</t>
  </si>
  <si>
    <t>___________</t>
  </si>
  <si>
    <t>_________</t>
  </si>
  <si>
    <t>TRANSACTIONS</t>
  </si>
  <si>
    <t>One Month</t>
  </si>
  <si>
    <t>CONTRIBUTIONS AND WITHDRAWALS</t>
  </si>
  <si>
    <t>LEADING EDGE INVESTMENT ADVISORS, LLC</t>
  </si>
  <si>
    <t>Brokerage / Commission Report</t>
  </si>
  <si>
    <t>Manager Name:</t>
  </si>
  <si>
    <t>Kirr, Marbach &amp; Co LLC</t>
  </si>
  <si>
    <t>For the Period Ending:</t>
  </si>
  <si>
    <t>Length of Period:</t>
  </si>
  <si>
    <t>Total</t>
  </si>
  <si>
    <t>Client Name</t>
  </si>
  <si>
    <t>Executing Broker</t>
  </si>
  <si>
    <t>Commissions</t>
  </si>
  <si>
    <t>Shares</t>
  </si>
  <si>
    <t>TOTAL CLIENT</t>
  </si>
  <si>
    <t>AUTOZONE INC</t>
  </si>
  <si>
    <t>Monthly</t>
  </si>
  <si>
    <t>Date</t>
  </si>
  <si>
    <t>Buy/Sell</t>
  </si>
  <si>
    <t>Ticker</t>
  </si>
  <si>
    <t>COGNIZANT TECH SOLUTION</t>
  </si>
  <si>
    <t>MARKEL CORP</t>
  </si>
  <si>
    <t>INPERF INDIANA PUBLIC EMPLOYEES' RETIREMENT FUND</t>
  </si>
  <si>
    <t>NCR CORP</t>
  </si>
  <si>
    <t>Annualized</t>
  </si>
  <si>
    <t>INPERF</t>
  </si>
  <si>
    <t>SYMBOL</t>
  </si>
  <si>
    <t>Target 100/0</t>
  </si>
  <si>
    <t xml:space="preserve"> UNIT</t>
  </si>
  <si>
    <t>INNOSPEC, INC</t>
  </si>
  <si>
    <t>MASTEC INC</t>
  </si>
  <si>
    <t>TOTAL COMMON STOCK</t>
  </si>
  <si>
    <t>INDIANA PUBLIC EMPLOYEES' RETIREMENT FUND</t>
  </si>
  <si>
    <t>VOYA FINANCIAL INC</t>
  </si>
  <si>
    <t>MOTORCAR PARTS OF AMERICA</t>
  </si>
  <si>
    <t>VISTEON CORP</t>
  </si>
  <si>
    <t>AON PLC</t>
  </si>
  <si>
    <t>Performance as of:</t>
  </si>
  <si>
    <t>COLLIERS INTERNATIONAL GROUP</t>
  </si>
  <si>
    <t>ZIMMER BIOMET HOLDINGS INC</t>
  </si>
  <si>
    <t>LIBERTY SIRIUSXM GROUP</t>
  </si>
  <si>
    <t>LIBERTY SIRIUS GROUP-C</t>
  </si>
  <si>
    <t>EXTENDED STAY AMERICA INC</t>
  </si>
  <si>
    <t>(PR8F)</t>
  </si>
  <si>
    <t>MARATHON PETROLEUM CORP</t>
  </si>
  <si>
    <t>VISTRA ENERGY CORP</t>
  </si>
  <si>
    <t>GRAND TOTAL LONG</t>
  </si>
  <si>
    <t>XPO LOGISTICS INC</t>
  </si>
  <si>
    <t>HERITAGE INSURANCE HOLDINGS</t>
  </si>
  <si>
    <t>COMMON STOCK</t>
  </si>
  <si>
    <t>KAR AUCTION SERVICES</t>
  </si>
  <si>
    <t>AON</t>
  </si>
  <si>
    <t>AZO</t>
  </si>
  <si>
    <t>CTSH</t>
  </si>
  <si>
    <t>CIGI</t>
  </si>
  <si>
    <t>DLTR</t>
  </si>
  <si>
    <t>EME</t>
  </si>
  <si>
    <t>STAY</t>
  </si>
  <si>
    <t>HRTG</t>
  </si>
  <si>
    <t>IOSP</t>
  </si>
  <si>
    <t>LSXMA</t>
  </si>
  <si>
    <t>LSXMK</t>
  </si>
  <si>
    <t>LYB</t>
  </si>
  <si>
    <t>MPC</t>
  </si>
  <si>
    <t>MKL</t>
  </si>
  <si>
    <t>MTZ</t>
  </si>
  <si>
    <t>MPAA</t>
  </si>
  <si>
    <t>NCR</t>
  </si>
  <si>
    <t>VC</t>
  </si>
  <si>
    <t>VST</t>
  </si>
  <si>
    <t>VOYA</t>
  </si>
  <si>
    <t>XPO</t>
  </si>
  <si>
    <t>ZBH</t>
  </si>
  <si>
    <t>KAR</t>
  </si>
  <si>
    <t>Cowen and Company LLC</t>
  </si>
  <si>
    <t>ARCOSA INC</t>
  </si>
  <si>
    <t>BROADCOM INC</t>
  </si>
  <si>
    <t>ACA</t>
  </si>
  <si>
    <t>AVGO</t>
  </si>
  <si>
    <t>DENTSPLY SIRONA INC</t>
  </si>
  <si>
    <t>SS&amp;C TECHNOLOGIES HOLDINGS</t>
  </si>
  <si>
    <t>XRAY</t>
  </si>
  <si>
    <t>SSNC</t>
  </si>
  <si>
    <t>THE BRINK'S COMPANY</t>
  </si>
  <si>
    <t>BCO</t>
  </si>
  <si>
    <t>INP</t>
  </si>
  <si>
    <t>IAA INC</t>
  </si>
  <si>
    <t>STERICYCLE INC</t>
  </si>
  <si>
    <t>SRCL</t>
  </si>
  <si>
    <t>IAA</t>
  </si>
  <si>
    <t>Buy</t>
  </si>
  <si>
    <t>none</t>
  </si>
  <si>
    <t>ICU MEDICAL INC</t>
  </si>
  <si>
    <t>ICUI</t>
  </si>
  <si>
    <t>Russell 2500</t>
  </si>
  <si>
    <t>CRNC</t>
  </si>
  <si>
    <t>BIOTELEMETRY, INC</t>
  </si>
  <si>
    <t>L3HARRIS TECHNOLOGIES INC</t>
  </si>
  <si>
    <t>BEAT</t>
  </si>
  <si>
    <t>LHX</t>
  </si>
  <si>
    <t>CTVA</t>
  </si>
  <si>
    <t>EBAY INC</t>
  </si>
  <si>
    <t>WEX INC</t>
  </si>
  <si>
    <t>EBAY</t>
  </si>
  <si>
    <t>WEX</t>
  </si>
  <si>
    <t>Sell</t>
  </si>
  <si>
    <t>ALPHABET INC</t>
  </si>
  <si>
    <t>GOOGL</t>
  </si>
  <si>
    <t>Target</t>
  </si>
  <si>
    <t>100/0</t>
  </si>
  <si>
    <t>KM611</t>
  </si>
  <si>
    <t>INPERF  INDI</t>
  </si>
  <si>
    <t>ANA PUBLIC EMPLOYEES'RETIREMENT</t>
  </si>
  <si>
    <t>FUND</t>
  </si>
  <si>
    <t>REPUBLIC SERVICES INC</t>
  </si>
  <si>
    <t>THE SHYFT GROUP INC</t>
  </si>
  <si>
    <t>ACCRUED INCOME 05/31/2020</t>
  </si>
  <si>
    <t>2,989,298.00               _x000C_</t>
  </si>
  <si>
    <t>RSG</t>
  </si>
  <si>
    <t>SHYF</t>
  </si>
  <si>
    <t>Republic Services Inc</t>
  </si>
  <si>
    <t>Lyondellbasell Industries</t>
  </si>
  <si>
    <t>Voya Financial Inc</t>
  </si>
  <si>
    <t>Cerence Inc</t>
  </si>
  <si>
    <t>Broadcom Inc</t>
  </si>
  <si>
    <t>The Brinks Company</t>
  </si>
  <si>
    <t>Kar Auction Services</t>
  </si>
  <si>
    <t>Marathon Petroleum Corp</t>
  </si>
  <si>
    <t>Alphabet Inc</t>
  </si>
  <si>
    <t>Corteva, Inc</t>
  </si>
  <si>
    <t>Liberty Siriusxm Group Right</t>
  </si>
  <si>
    <t>Instinet</t>
  </si>
  <si>
    <t>LSXMR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</si>
</sst>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m\ d\,\ yyyy;@"/>
    <numFmt numFmtId="165" formatCode="0.0"/>
    <numFmt numFmtId="166" formatCode="mm/dd/yy;@"/>
  </numFmts>
  <fonts count="14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0"/>
      <color indexed="62"/>
      <name val="Arial"/>
      <family val="2"/>
    </font>
    <font>
      <sz val="10"/>
      <color indexed="62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3" fillId="0" borderId="0"/>
    <xf numFmtId="0" fontId="12" fillId="0" borderId="0"/>
    <xf numFmtId="0" fontId="3" fillId="0" borderId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43" fontId="3" fillId="0" borderId="0" applyFont="0" applyFill="0" applyBorder="0" applyAlignment="0" applyProtection="0"/>
  </cellStyleXfs>
  <cellXfs count="84">
    <xf numFmtId="0" fontId="0" fillId="0" borderId="0" xfId="0"/>
    <xf numFmtId="14" fontId="0" fillId="0" borderId="0" xfId="0" applyNumberFormat="1"/>
    <xf numFmtId="4" fontId="0" fillId="0" borderId="0" xfId="0" applyNumberFormat="1"/>
    <xf numFmtId="0" fontId="4" fillId="0" borderId="0" xfId="0" applyFont="1"/>
    <xf numFmtId="0" fontId="0" fillId="0" borderId="0" xfId="0" applyAlignment="1">
      <alignment horizontal="right"/>
    </xf>
    <xf numFmtId="0" fontId="0" fillId="0" borderId="1" xfId="0" applyBorder="1" applyAlignment="1">
      <alignment horizontal="right"/>
    </xf>
    <xf numFmtId="17" fontId="0" fillId="0" borderId="0" xfId="0" applyNumberFormat="1"/>
    <xf numFmtId="0" fontId="6" fillId="0" borderId="0" xfId="0" applyFont="1"/>
    <xf numFmtId="0" fontId="7" fillId="0" borderId="2" xfId="0" applyFont="1" applyBorder="1"/>
    <xf numFmtId="0" fontId="4" fillId="0" borderId="3" xfId="0" applyFont="1" applyBorder="1"/>
    <xf numFmtId="164" fontId="8" fillId="0" borderId="0" xfId="0" applyNumberFormat="1" applyFont="1" applyAlignment="1">
      <alignment horizontal="left"/>
    </xf>
    <xf numFmtId="0" fontId="4" fillId="0" borderId="4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5" xfId="0" applyFont="1" applyBorder="1" applyAlignment="1">
      <alignment horizontal="center"/>
    </xf>
    <xf numFmtId="0" fontId="8" fillId="0" borderId="0" xfId="0" applyFont="1"/>
    <xf numFmtId="0" fontId="7" fillId="0" borderId="3" xfId="0" applyFont="1" applyBorder="1"/>
    <xf numFmtId="0" fontId="4" fillId="0" borderId="6" xfId="0" applyFont="1" applyBorder="1"/>
    <xf numFmtId="3" fontId="4" fillId="0" borderId="0" xfId="0" applyNumberFormat="1" applyFont="1"/>
    <xf numFmtId="44" fontId="4" fillId="0" borderId="0" xfId="0" applyNumberFormat="1" applyFont="1"/>
    <xf numFmtId="0" fontId="9" fillId="0" borderId="0" xfId="0" applyFont="1"/>
    <xf numFmtId="4" fontId="9" fillId="0" borderId="0" xfId="0" applyNumberFormat="1" applyFont="1"/>
    <xf numFmtId="3" fontId="9" fillId="0" borderId="0" xfId="0" applyNumberFormat="1" applyFont="1"/>
    <xf numFmtId="14" fontId="9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0" fontId="2" fillId="0" borderId="0" xfId="0" applyFont="1"/>
    <xf numFmtId="2" fontId="0" fillId="0" borderId="0" xfId="0" applyNumberFormat="1"/>
    <xf numFmtId="2" fontId="0" fillId="0" borderId="0" xfId="0" applyNumberFormat="1" applyAlignment="1">
      <alignment horizontal="right"/>
    </xf>
    <xf numFmtId="0" fontId="10" fillId="0" borderId="0" xfId="0" applyFont="1"/>
    <xf numFmtId="2" fontId="2" fillId="0" borderId="0" xfId="0" applyNumberFormat="1" applyFont="1" applyFill="1" applyAlignment="1">
      <alignment horizontal="right"/>
    </xf>
    <xf numFmtId="0" fontId="2" fillId="0" borderId="1" xfId="0" applyFont="1" applyBorder="1" applyAlignment="1">
      <alignment horizontal="right"/>
    </xf>
    <xf numFmtId="14" fontId="10" fillId="0" borderId="0" xfId="0" applyNumberFormat="1" applyFont="1"/>
    <xf numFmtId="4" fontId="10" fillId="0" borderId="0" xfId="0" applyNumberFormat="1" applyFont="1"/>
    <xf numFmtId="0" fontId="3" fillId="0" borderId="0" xfId="0" applyFont="1"/>
    <xf numFmtId="165" fontId="11" fillId="0" borderId="0" xfId="0" applyNumberFormat="1" applyFont="1" applyAlignment="1">
      <alignment horizontal="right"/>
    </xf>
    <xf numFmtId="43" fontId="11" fillId="0" borderId="0" xfId="1" applyNumberFormat="1" applyFont="1" applyAlignment="1">
      <alignment horizontal="right"/>
    </xf>
    <xf numFmtId="0" fontId="11" fillId="0" borderId="0" xfId="0" applyFont="1"/>
    <xf numFmtId="43" fontId="3" fillId="0" borderId="0" xfId="1" applyNumberFormat="1" applyFont="1"/>
    <xf numFmtId="43" fontId="3" fillId="0" borderId="0" xfId="1" applyNumberFormat="1" applyFont="1" applyAlignment="1">
      <alignment horizontal="right"/>
    </xf>
    <xf numFmtId="4" fontId="12" fillId="0" borderId="0" xfId="0" applyNumberFormat="1" applyFont="1"/>
    <xf numFmtId="0" fontId="3" fillId="0" borderId="0" xfId="0" applyFont="1" applyFill="1"/>
    <xf numFmtId="0" fontId="3" fillId="0" borderId="0" xfId="0" applyFont="1" applyBorder="1"/>
    <xf numFmtId="0" fontId="8" fillId="0" borderId="0" xfId="0" applyFont="1" applyBorder="1"/>
    <xf numFmtId="14" fontId="3" fillId="0" borderId="0" xfId="0" applyNumberFormat="1" applyFont="1" applyBorder="1"/>
    <xf numFmtId="4" fontId="12" fillId="0" borderId="0" xfId="0" applyNumberFormat="1" applyFont="1" applyBorder="1"/>
    <xf numFmtId="2" fontId="0" fillId="0" borderId="0" xfId="0" applyNumberFormat="1" applyFont="1" applyFill="1" applyAlignment="1">
      <alignment horizontal="right"/>
    </xf>
    <xf numFmtId="166" fontId="3" fillId="0" borderId="0" xfId="0" applyNumberFormat="1" applyFont="1" applyAlignment="1">
      <alignment horizontal="right"/>
    </xf>
    <xf numFmtId="14" fontId="4" fillId="0" borderId="0" xfId="0" applyNumberFormat="1" applyFont="1"/>
    <xf numFmtId="4" fontId="3" fillId="0" borderId="0" xfId="6" applyNumberFormat="1" applyFont="1"/>
    <xf numFmtId="44" fontId="0" fillId="0" borderId="0" xfId="0" applyNumberFormat="1"/>
    <xf numFmtId="166" fontId="0" fillId="0" borderId="0" xfId="0" applyNumberFormat="1"/>
    <xf numFmtId="166" fontId="0" fillId="0" borderId="0" xfId="0" applyNumberFormat="1" applyAlignment="1">
      <alignment horizontal="right"/>
    </xf>
    <xf numFmtId="0" fontId="3" fillId="0" borderId="0" xfId="0" applyFont="1" applyAlignment="1">
      <alignment horizontal="left"/>
    </xf>
    <xf numFmtId="43" fontId="3" fillId="0" borderId="0" xfId="1" applyFont="1" applyAlignment="1"/>
    <xf numFmtId="43" fontId="11" fillId="0" borderId="0" xfId="1" applyFont="1" applyAlignment="1"/>
    <xf numFmtId="43" fontId="3" fillId="0" borderId="0" xfId="1" applyFont="1"/>
    <xf numFmtId="43" fontId="11" fillId="0" borderId="0" xfId="1" applyFont="1" applyAlignment="1">
      <alignment horizontal="right"/>
    </xf>
    <xf numFmtId="43" fontId="11" fillId="0" borderId="0" xfId="1" applyFont="1"/>
    <xf numFmtId="166" fontId="3" fillId="0" borderId="0" xfId="1" quotePrefix="1" applyNumberFormat="1" applyFont="1" applyAlignment="1"/>
    <xf numFmtId="0" fontId="3" fillId="0" borderId="0" xfId="0" applyFont="1"/>
    <xf numFmtId="0" fontId="0" fillId="0" borderId="1" xfId="0" applyBorder="1"/>
    <xf numFmtId="2" fontId="0" fillId="0" borderId="1" xfId="0" applyNumberFormat="1" applyBorder="1"/>
    <xf numFmtId="0" fontId="3" fillId="0" borderId="0" xfId="0" applyFont="1" applyAlignment="1">
      <alignment horizontal="center"/>
    </xf>
    <xf numFmtId="0" fontId="0" fillId="0" borderId="0" xfId="0" applyFill="1"/>
    <xf numFmtId="0" fontId="3" fillId="0" borderId="0" xfId="0" applyFont="1" applyFill="1" applyBorder="1" applyAlignment="1">
      <alignment horizontal="center"/>
    </xf>
    <xf numFmtId="4" fontId="3" fillId="0" borderId="0" xfId="0" applyNumberFormat="1" applyFont="1" applyFill="1" applyBorder="1"/>
    <xf numFmtId="0" fontId="3" fillId="0" borderId="0" xfId="0" applyFont="1"/>
    <xf numFmtId="4" fontId="3" fillId="0" borderId="0" xfId="6" applyNumberFormat="1" applyFont="1"/>
    <xf numFmtId="4" fontId="3" fillId="0" borderId="0" xfId="6" applyNumberFormat="1" applyFont="1" applyFill="1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/>
    <xf numFmtId="0" fontId="9" fillId="0" borderId="0" xfId="6" applyFont="1"/>
    <xf numFmtId="14" fontId="3" fillId="0" borderId="0" xfId="0" applyNumberFormat="1" applyFont="1" applyFill="1"/>
    <xf numFmtId="2" fontId="3" fillId="0" borderId="0" xfId="0" applyNumberFormat="1" applyFont="1" applyFill="1"/>
    <xf numFmtId="4" fontId="3" fillId="0" borderId="0" xfId="0" applyNumberFormat="1" applyFont="1" applyFill="1"/>
    <xf numFmtId="165" fontId="11" fillId="0" borderId="0" xfId="0" applyNumberFormat="1" applyFont="1" applyAlignment="1">
      <alignment horizontal="center"/>
    </xf>
    <xf numFmtId="4" fontId="2" fillId="0" borderId="0" xfId="6" applyNumberFormat="1" applyFont="1"/>
    <xf numFmtId="0" fontId="2" fillId="0" borderId="0" xfId="0" applyFont="1" applyFill="1" applyBorder="1" applyAlignment="1">
      <alignment horizontal="center"/>
    </xf>
    <xf numFmtId="4" fontId="2" fillId="0" borderId="0" xfId="6" applyNumberFormat="1" applyFont="1" applyFill="1"/>
    <xf numFmtId="0" fontId="2" fillId="0" borderId="0" xfId="0" applyFont="1" applyFill="1" applyBorder="1"/>
    <xf numFmtId="166" fontId="2" fillId="0" borderId="0" xfId="0" applyNumberFormat="1" applyFont="1" applyAlignment="1">
      <alignment horizontal="right"/>
    </xf>
    <xf numFmtId="4" fontId="3" fillId="0" borderId="0" xfId="0" applyNumberFormat="1" applyFont="1"/>
    <xf numFmtId="4" fontId="3" fillId="0" borderId="0" xfId="0" applyNumberFormat="1" applyFont="1" applyBorder="1"/>
    <xf numFmtId="0" fontId="2" fillId="0" borderId="0" xfId="6" applyFont="1"/>
    <xf numFmtId="14" fontId="2" fillId="0" borderId="0" xfId="0" applyNumberFormat="1" applyFont="1" applyFill="1"/>
  </cellXfs>
  <cellStyles count="11">
    <cellStyle name="Comma" xfId="1" builtinId="3"/>
    <cellStyle name="Comma 2" xfId="2"/>
    <cellStyle name="Comma 3" xfId="3"/>
    <cellStyle name="Comma 3 2" xfId="8"/>
    <cellStyle name="Comma 4" xfId="7"/>
    <cellStyle name="Comma 4 2" xfId="10"/>
    <cellStyle name="Normal" xfId="0" builtinId="0"/>
    <cellStyle name="Normal 2" xfId="4"/>
    <cellStyle name="Normal 2 2" xfId="9"/>
    <cellStyle name="Normal 3" xfId="5"/>
    <cellStyle name="Normal 3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Z61"/>
  <sheetViews>
    <sheetView tabSelected="1" workbookViewId="0">
      <selection activeCell="C54" sqref="C54"/>
    </sheetView>
  </sheetViews>
  <sheetFormatPr defaultColWidth="9.140625" defaultRowHeight="12.75" x14ac:dyDescent="0.2"/>
  <cols>
    <col min="1" max="1" width="8.85546875" style="32" bestFit="1" customWidth="1"/>
    <col min="2" max="2" width="14.140625" style="32" customWidth="1"/>
    <col min="3" max="3" width="33.28515625" style="32" bestFit="1" customWidth="1"/>
    <col min="4" max="4" width="9.7109375" style="32" bestFit="1" customWidth="1"/>
    <col min="5" max="5" width="12.85546875" style="32" bestFit="1" customWidth="1"/>
    <col min="6" max="6" width="14.42578125" style="54" bestFit="1" customWidth="1"/>
    <col min="7" max="7" width="12.85546875" style="32" bestFit="1" customWidth="1"/>
    <col min="8" max="8" width="14.42578125" style="52" bestFit="1" customWidth="1"/>
    <col min="9" max="9" width="14.140625" style="54" bestFit="1" customWidth="1"/>
    <col min="10" max="16384" width="9.140625" style="32"/>
  </cols>
  <sheetData>
    <row r="2" spans="1:26" x14ac:dyDescent="0.2">
      <c r="A2" s="32" t="s">
        <v>60</v>
      </c>
      <c r="B2" s="32" t="s">
        <v>67</v>
      </c>
      <c r="E2" s="36" t="s">
        <v>62</v>
      </c>
      <c r="H2" s="57">
        <v>43982</v>
      </c>
      <c r="K2"/>
      <c r="L2"/>
      <c r="M2"/>
      <c r="N2"/>
      <c r="O2"/>
      <c r="P2"/>
      <c r="Q2"/>
      <c r="R2" s="1"/>
    </row>
    <row r="3" spans="1:26" x14ac:dyDescent="0.2">
      <c r="A3" s="51">
        <v>955542</v>
      </c>
      <c r="B3" s="32" t="s">
        <v>78</v>
      </c>
      <c r="K3"/>
      <c r="L3"/>
      <c r="M3"/>
      <c r="N3"/>
      <c r="O3"/>
      <c r="P3"/>
      <c r="Q3"/>
      <c r="R3"/>
    </row>
    <row r="4" spans="1:26" x14ac:dyDescent="0.2">
      <c r="D4" s="36" t="s">
        <v>0</v>
      </c>
      <c r="E4" s="37" t="s">
        <v>63</v>
      </c>
      <c r="G4" s="37" t="s">
        <v>1</v>
      </c>
      <c r="H4" s="52" t="s">
        <v>2</v>
      </c>
      <c r="I4" s="54" t="s">
        <v>3</v>
      </c>
      <c r="K4"/>
      <c r="L4"/>
      <c r="M4"/>
      <c r="N4"/>
      <c r="O4"/>
      <c r="P4"/>
      <c r="Q4"/>
      <c r="R4"/>
    </row>
    <row r="5" spans="1:26" x14ac:dyDescent="0.2">
      <c r="A5" s="35" t="s">
        <v>61</v>
      </c>
      <c r="B5" s="35" t="s">
        <v>4</v>
      </c>
      <c r="C5" s="74" t="s">
        <v>5</v>
      </c>
      <c r="D5" s="34" t="s">
        <v>6</v>
      </c>
      <c r="E5" s="34" t="s">
        <v>7</v>
      </c>
      <c r="F5" s="55" t="s">
        <v>7</v>
      </c>
      <c r="G5" s="34" t="s">
        <v>8</v>
      </c>
      <c r="H5" s="53" t="s">
        <v>8</v>
      </c>
      <c r="I5" s="56" t="s">
        <v>9</v>
      </c>
      <c r="K5"/>
      <c r="L5"/>
      <c r="M5"/>
      <c r="N5"/>
      <c r="O5"/>
      <c r="P5"/>
      <c r="Q5"/>
      <c r="R5"/>
    </row>
    <row r="6" spans="1:26" x14ac:dyDescent="0.2">
      <c r="A6" s="35"/>
      <c r="B6" s="35"/>
      <c r="C6" s="33"/>
      <c r="D6" s="34"/>
      <c r="E6" s="34"/>
      <c r="F6" s="55"/>
      <c r="G6" s="34"/>
      <c r="H6" s="53"/>
      <c r="I6" s="56"/>
      <c r="J6" s="65"/>
      <c r="K6"/>
      <c r="L6"/>
      <c r="M6"/>
      <c r="N6"/>
      <c r="O6"/>
      <c r="P6"/>
      <c r="Q6"/>
      <c r="R6"/>
      <c r="S6" s="65"/>
      <c r="T6" s="65"/>
      <c r="U6" s="65"/>
      <c r="V6" s="65"/>
      <c r="W6" s="65"/>
      <c r="X6" s="65"/>
      <c r="Y6" s="65"/>
      <c r="Z6" s="65"/>
    </row>
    <row r="7" spans="1:26" x14ac:dyDescent="0.2">
      <c r="A7" s="47"/>
      <c r="B7"/>
      <c r="C7" s="2"/>
      <c r="D7" s="2"/>
      <c r="E7"/>
      <c r="F7"/>
      <c r="G7" s="2"/>
      <c r="H7" s="2"/>
      <c r="I7" s="2"/>
      <c r="K7"/>
      <c r="L7"/>
      <c r="M7"/>
      <c r="N7"/>
      <c r="O7"/>
      <c r="P7"/>
      <c r="Q7"/>
      <c r="R7"/>
    </row>
    <row r="8" spans="1:26" x14ac:dyDescent="0.2">
      <c r="A8" s="82" t="s">
        <v>142</v>
      </c>
      <c r="B8">
        <v>425</v>
      </c>
      <c r="C8" t="s">
        <v>141</v>
      </c>
      <c r="D8">
        <v>3.8</v>
      </c>
      <c r="E8">
        <v>1228.0899999999999</v>
      </c>
      <c r="F8" s="2">
        <v>521940.25</v>
      </c>
      <c r="G8">
        <v>1433.52</v>
      </c>
      <c r="H8" s="2">
        <v>609246</v>
      </c>
      <c r="I8" s="2">
        <v>87305.75</v>
      </c>
      <c r="K8"/>
      <c r="L8"/>
      <c r="M8"/>
      <c r="N8"/>
      <c r="O8" s="2"/>
      <c r="P8"/>
      <c r="Q8" s="2"/>
      <c r="R8" s="2"/>
    </row>
    <row r="9" spans="1:26" x14ac:dyDescent="0.2">
      <c r="A9" s="65" t="s">
        <v>86</v>
      </c>
      <c r="B9" s="2">
        <v>2692</v>
      </c>
      <c r="C9" t="s">
        <v>71</v>
      </c>
      <c r="D9">
        <v>3.3</v>
      </c>
      <c r="E9">
        <v>103.64</v>
      </c>
      <c r="F9" s="2">
        <v>279017.61</v>
      </c>
      <c r="G9">
        <v>196.95</v>
      </c>
      <c r="H9" s="2">
        <v>530189.4</v>
      </c>
      <c r="I9" s="2">
        <v>251171.79</v>
      </c>
      <c r="K9" s="2"/>
      <c r="L9"/>
      <c r="M9"/>
      <c r="N9"/>
      <c r="O9" s="2"/>
      <c r="P9"/>
      <c r="Q9" s="2"/>
      <c r="R9" s="2"/>
    </row>
    <row r="10" spans="1:26" x14ac:dyDescent="0.2">
      <c r="A10" s="24" t="s">
        <v>112</v>
      </c>
      <c r="B10" s="2">
        <v>7637</v>
      </c>
      <c r="C10" t="s">
        <v>110</v>
      </c>
      <c r="D10">
        <v>1.8</v>
      </c>
      <c r="E10">
        <v>27.57</v>
      </c>
      <c r="F10" s="2">
        <v>210584.3</v>
      </c>
      <c r="G10">
        <v>38.17</v>
      </c>
      <c r="H10" s="2">
        <v>291504.28999999998</v>
      </c>
      <c r="I10" s="2">
        <v>80919.990000000005</v>
      </c>
      <c r="K10" s="2"/>
      <c r="L10"/>
      <c r="M10"/>
      <c r="N10"/>
      <c r="O10" s="2"/>
      <c r="P10"/>
      <c r="Q10" s="2"/>
      <c r="R10" s="2"/>
    </row>
    <row r="11" spans="1:26" x14ac:dyDescent="0.2">
      <c r="A11" s="66" t="s">
        <v>87</v>
      </c>
      <c r="B11">
        <v>680</v>
      </c>
      <c r="C11" t="s">
        <v>50</v>
      </c>
      <c r="D11">
        <v>4.9000000000000004</v>
      </c>
      <c r="E11">
        <v>327.49</v>
      </c>
      <c r="F11" s="2">
        <v>222693.67</v>
      </c>
      <c r="G11">
        <v>1147.8599999999999</v>
      </c>
      <c r="H11" s="2">
        <v>780544.8</v>
      </c>
      <c r="I11" s="2">
        <v>557851.13</v>
      </c>
      <c r="K11"/>
      <c r="L11"/>
      <c r="M11"/>
      <c r="N11"/>
      <c r="O11" s="2"/>
      <c r="P11"/>
      <c r="Q11" s="2"/>
      <c r="R11" s="2"/>
    </row>
    <row r="12" spans="1:26" x14ac:dyDescent="0.2">
      <c r="A12" s="75" t="s">
        <v>133</v>
      </c>
      <c r="B12" s="2">
        <v>6067</v>
      </c>
      <c r="C12" t="s">
        <v>131</v>
      </c>
      <c r="D12">
        <v>1.8</v>
      </c>
      <c r="E12">
        <v>47.34</v>
      </c>
      <c r="F12" s="2">
        <v>287214.21000000002</v>
      </c>
      <c r="G12">
        <v>47.18</v>
      </c>
      <c r="H12" s="2">
        <v>286241.06</v>
      </c>
      <c r="I12">
        <v>-973.15</v>
      </c>
      <c r="K12" s="2"/>
      <c r="L12"/>
      <c r="M12"/>
      <c r="N12"/>
      <c r="O12" s="2"/>
      <c r="P12"/>
      <c r="Q12" s="2"/>
      <c r="R12"/>
    </row>
    <row r="13" spans="1:26" x14ac:dyDescent="0.2">
      <c r="A13" s="75" t="s">
        <v>113</v>
      </c>
      <c r="B13" s="2">
        <v>1918</v>
      </c>
      <c r="C13" t="s">
        <v>111</v>
      </c>
      <c r="D13">
        <v>3.5</v>
      </c>
      <c r="E13">
        <v>249.87</v>
      </c>
      <c r="F13" s="2">
        <v>479257.56</v>
      </c>
      <c r="G13">
        <v>291.27</v>
      </c>
      <c r="H13" s="2">
        <v>558655.86</v>
      </c>
      <c r="I13" s="2">
        <v>79398.3</v>
      </c>
      <c r="J13" s="65"/>
      <c r="K13" s="2"/>
      <c r="L13"/>
      <c r="M13"/>
      <c r="N13"/>
      <c r="O13" s="2"/>
      <c r="P13"/>
      <c r="Q13" s="2"/>
      <c r="R13" s="2"/>
    </row>
    <row r="14" spans="1:26" x14ac:dyDescent="0.2">
      <c r="A14" s="66" t="s">
        <v>88</v>
      </c>
      <c r="B14" s="2">
        <v>8903</v>
      </c>
      <c r="C14" t="s">
        <v>55</v>
      </c>
      <c r="D14">
        <v>3</v>
      </c>
      <c r="E14">
        <v>37.25</v>
      </c>
      <c r="F14" s="2">
        <v>331687.31</v>
      </c>
      <c r="G14">
        <v>53</v>
      </c>
      <c r="H14" s="2">
        <v>471859</v>
      </c>
      <c r="I14" s="2">
        <v>140171.69</v>
      </c>
      <c r="K14" s="2"/>
      <c r="L14"/>
      <c r="M14"/>
      <c r="N14"/>
      <c r="O14" s="2"/>
      <c r="P14"/>
      <c r="Q14" s="2"/>
      <c r="R14" s="2"/>
    </row>
    <row r="15" spans="1:26" x14ac:dyDescent="0.2">
      <c r="A15" s="67" t="s">
        <v>89</v>
      </c>
      <c r="B15" s="2">
        <v>9909</v>
      </c>
      <c r="C15" t="s">
        <v>73</v>
      </c>
      <c r="D15">
        <v>3.2</v>
      </c>
      <c r="E15">
        <v>42.86</v>
      </c>
      <c r="F15" s="2">
        <v>424771.81</v>
      </c>
      <c r="G15">
        <v>51.4</v>
      </c>
      <c r="H15" s="2">
        <v>509322.6</v>
      </c>
      <c r="I15" s="2">
        <v>84550.79</v>
      </c>
      <c r="K15" s="2"/>
      <c r="L15"/>
      <c r="M15"/>
      <c r="N15"/>
      <c r="O15" s="2"/>
      <c r="P15"/>
      <c r="Q15" s="2"/>
      <c r="R15" s="2"/>
    </row>
    <row r="16" spans="1:26" s="58" customFormat="1" x14ac:dyDescent="0.2">
      <c r="A16" s="77" t="s">
        <v>116</v>
      </c>
      <c r="B16" s="2">
        <v>8002</v>
      </c>
      <c r="C16" t="s">
        <v>114</v>
      </c>
      <c r="D16">
        <v>2.2999999999999998</v>
      </c>
      <c r="E16">
        <v>40.19</v>
      </c>
      <c r="F16" s="2">
        <v>321674</v>
      </c>
      <c r="G16">
        <v>46.52</v>
      </c>
      <c r="H16" s="2">
        <v>372253.04</v>
      </c>
      <c r="I16" s="2">
        <v>50579.040000000001</v>
      </c>
      <c r="J16" s="32"/>
      <c r="K16" s="2"/>
      <c r="L16"/>
      <c r="M16"/>
      <c r="N16"/>
      <c r="O16" s="2"/>
      <c r="P16"/>
      <c r="Q16" s="2"/>
      <c r="R16" s="2"/>
      <c r="S16" s="32"/>
      <c r="T16" s="32"/>
      <c r="U16" s="32"/>
      <c r="V16" s="32"/>
      <c r="W16" s="32"/>
      <c r="X16" s="32"/>
      <c r="Y16" s="32"/>
      <c r="Z16" s="32"/>
    </row>
    <row r="17" spans="1:26" x14ac:dyDescent="0.2">
      <c r="A17" s="66" t="s">
        <v>90</v>
      </c>
      <c r="B17" s="2">
        <v>6270</v>
      </c>
      <c r="C17" t="s">
        <v>10</v>
      </c>
      <c r="D17">
        <v>3.9</v>
      </c>
      <c r="E17">
        <v>32.22</v>
      </c>
      <c r="F17" s="2">
        <v>202044.17</v>
      </c>
      <c r="G17">
        <v>97.87</v>
      </c>
      <c r="H17" s="2">
        <v>613644.9</v>
      </c>
      <c r="I17" s="2">
        <v>411600.73</v>
      </c>
      <c r="K17" s="2"/>
      <c r="L17"/>
      <c r="M17"/>
      <c r="N17"/>
      <c r="O17" s="2"/>
      <c r="P17"/>
      <c r="Q17" s="2"/>
      <c r="R17" s="2"/>
      <c r="S17" s="58"/>
      <c r="T17" s="58"/>
      <c r="U17" s="58"/>
      <c r="V17" s="58"/>
      <c r="W17" s="58"/>
      <c r="X17" s="58"/>
      <c r="Y17" s="58"/>
      <c r="Z17" s="58"/>
    </row>
    <row r="18" spans="1:26" x14ac:dyDescent="0.2">
      <c r="A18" s="75" t="s">
        <v>138</v>
      </c>
      <c r="B18" s="2">
        <v>10405</v>
      </c>
      <c r="C18" t="s">
        <v>136</v>
      </c>
      <c r="D18">
        <v>3</v>
      </c>
      <c r="E18">
        <v>37.01</v>
      </c>
      <c r="F18" s="2">
        <v>385191.02</v>
      </c>
      <c r="G18">
        <v>45.54</v>
      </c>
      <c r="H18" s="2">
        <v>473843.7</v>
      </c>
      <c r="I18" s="2">
        <v>88652.68</v>
      </c>
      <c r="K18" s="2"/>
      <c r="L18"/>
      <c r="M18"/>
      <c r="N18"/>
      <c r="O18" s="2"/>
      <c r="P18"/>
      <c r="Q18" s="2"/>
      <c r="R18" s="2"/>
    </row>
    <row r="19" spans="1:26" s="58" customFormat="1" x14ac:dyDescent="0.2">
      <c r="A19" s="66" t="s">
        <v>91</v>
      </c>
      <c r="B19" s="2">
        <v>7687</v>
      </c>
      <c r="C19" t="s">
        <v>11</v>
      </c>
      <c r="D19">
        <v>3.1</v>
      </c>
      <c r="E19">
        <v>25.47</v>
      </c>
      <c r="F19" s="2">
        <v>195842.65</v>
      </c>
      <c r="G19">
        <v>63.55</v>
      </c>
      <c r="H19" s="2">
        <v>488508.85</v>
      </c>
      <c r="I19" s="2">
        <v>292666.2</v>
      </c>
      <c r="K19" s="2"/>
      <c r="L19"/>
      <c r="M19"/>
      <c r="N19"/>
      <c r="O19" s="2"/>
      <c r="P19"/>
      <c r="Q19" s="2"/>
      <c r="R19" s="2"/>
      <c r="S19" s="32"/>
      <c r="T19" s="32"/>
      <c r="U19" s="32"/>
      <c r="V19" s="32"/>
      <c r="W19" s="32"/>
      <c r="X19" s="32"/>
      <c r="Y19" s="32"/>
      <c r="Z19" s="32"/>
    </row>
    <row r="20" spans="1:26" x14ac:dyDescent="0.2">
      <c r="A20" s="67" t="s">
        <v>92</v>
      </c>
      <c r="B20" s="2">
        <v>30212</v>
      </c>
      <c r="C20" t="s">
        <v>77</v>
      </c>
      <c r="D20">
        <v>2.2000000000000002</v>
      </c>
      <c r="E20">
        <v>14.68</v>
      </c>
      <c r="F20" s="2">
        <v>443705.77</v>
      </c>
      <c r="G20">
        <v>11.5</v>
      </c>
      <c r="H20" s="2">
        <v>347438</v>
      </c>
      <c r="I20" s="2">
        <v>-96267.77</v>
      </c>
      <c r="K20" s="2"/>
      <c r="L20"/>
      <c r="M20"/>
      <c r="N20"/>
      <c r="O20" s="2"/>
      <c r="P20"/>
      <c r="Q20" s="2"/>
      <c r="R20" s="2"/>
      <c r="S20" s="58"/>
      <c r="T20" s="58"/>
      <c r="U20" s="58"/>
      <c r="V20" s="58"/>
      <c r="W20" s="58"/>
      <c r="X20" s="58"/>
      <c r="Y20" s="58"/>
      <c r="Z20" s="58"/>
    </row>
    <row r="21" spans="1:26" x14ac:dyDescent="0.2">
      <c r="A21" s="67" t="s">
        <v>93</v>
      </c>
      <c r="B21" s="2">
        <v>15828</v>
      </c>
      <c r="C21" t="s">
        <v>83</v>
      </c>
      <c r="D21">
        <v>1.3</v>
      </c>
      <c r="E21">
        <v>15.13</v>
      </c>
      <c r="F21" s="2">
        <v>239530.97</v>
      </c>
      <c r="G21">
        <v>12.54</v>
      </c>
      <c r="H21" s="2">
        <v>198483.12</v>
      </c>
      <c r="I21" s="2">
        <v>-41047.85</v>
      </c>
      <c r="K21" s="2"/>
      <c r="L21"/>
      <c r="M21"/>
      <c r="N21"/>
      <c r="O21" s="2"/>
      <c r="P21"/>
      <c r="Q21" s="2"/>
      <c r="R21" s="2"/>
    </row>
    <row r="22" spans="1:26" x14ac:dyDescent="0.2">
      <c r="A22" s="2" t="s">
        <v>124</v>
      </c>
      <c r="B22" s="2">
        <v>9994</v>
      </c>
      <c r="C22" t="s">
        <v>121</v>
      </c>
      <c r="D22">
        <v>2.6</v>
      </c>
      <c r="E22">
        <v>34.159999999999997</v>
      </c>
      <c r="F22" s="2">
        <v>341449.72</v>
      </c>
      <c r="G22">
        <v>41</v>
      </c>
      <c r="H22" s="2">
        <v>409754</v>
      </c>
      <c r="I22" s="2">
        <v>68304.28</v>
      </c>
      <c r="K22" s="2"/>
      <c r="L22"/>
      <c r="M22"/>
      <c r="N22"/>
      <c r="O22" s="2"/>
      <c r="P22"/>
      <c r="Q22" s="2"/>
      <c r="R22" s="2"/>
    </row>
    <row r="23" spans="1:26" x14ac:dyDescent="0.2">
      <c r="A23" s="2" t="s">
        <v>128</v>
      </c>
      <c r="B23" s="2">
        <v>1515</v>
      </c>
      <c r="C23" t="s">
        <v>127</v>
      </c>
      <c r="D23">
        <v>1.9</v>
      </c>
      <c r="E23">
        <v>173.66</v>
      </c>
      <c r="F23" s="2">
        <v>263104.05</v>
      </c>
      <c r="G23">
        <v>199.62</v>
      </c>
      <c r="H23" s="2">
        <v>302424.3</v>
      </c>
      <c r="I23" s="2">
        <v>39320.25</v>
      </c>
      <c r="K23" s="2"/>
      <c r="L23"/>
      <c r="M23"/>
      <c r="N23"/>
      <c r="O23" s="2"/>
      <c r="P23"/>
      <c r="Q23" s="2"/>
      <c r="R23" s="2"/>
    </row>
    <row r="24" spans="1:26" x14ac:dyDescent="0.2">
      <c r="A24" s="67" t="s">
        <v>94</v>
      </c>
      <c r="B24" s="2">
        <v>5611</v>
      </c>
      <c r="C24" t="s">
        <v>64</v>
      </c>
      <c r="D24">
        <v>2.7</v>
      </c>
      <c r="E24">
        <v>36.35</v>
      </c>
      <c r="F24" s="2">
        <v>204004.76</v>
      </c>
      <c r="G24">
        <v>77.09</v>
      </c>
      <c r="H24" s="2">
        <v>432551.99</v>
      </c>
      <c r="I24" s="2">
        <v>228547.23</v>
      </c>
      <c r="J24" s="65"/>
      <c r="K24" s="2"/>
      <c r="L24"/>
      <c r="M24"/>
      <c r="N24"/>
      <c r="O24" s="2"/>
      <c r="P24"/>
      <c r="Q24" s="2"/>
      <c r="R24" s="2"/>
    </row>
    <row r="25" spans="1:26" x14ac:dyDescent="0.2">
      <c r="A25" s="67" t="s">
        <v>108</v>
      </c>
      <c r="B25" s="2">
        <v>22749</v>
      </c>
      <c r="C25" t="s">
        <v>85</v>
      </c>
      <c r="D25">
        <v>2.1</v>
      </c>
      <c r="E25">
        <v>21.38</v>
      </c>
      <c r="F25" s="2">
        <v>486562.99</v>
      </c>
      <c r="G25">
        <v>14.35</v>
      </c>
      <c r="H25" s="2">
        <v>326448.15000000002</v>
      </c>
      <c r="I25" s="2">
        <v>-160114.84</v>
      </c>
      <c r="K25" s="2"/>
      <c r="L25"/>
      <c r="M25"/>
      <c r="N25"/>
      <c r="O25" s="2"/>
      <c r="P25"/>
      <c r="Q25" s="2"/>
      <c r="R25" s="2"/>
    </row>
    <row r="26" spans="1:26" x14ac:dyDescent="0.2">
      <c r="A26" s="77" t="s">
        <v>134</v>
      </c>
      <c r="B26" s="2">
        <v>1955</v>
      </c>
      <c r="C26" t="s">
        <v>132</v>
      </c>
      <c r="D26">
        <v>2.5</v>
      </c>
      <c r="E26">
        <v>198.7</v>
      </c>
      <c r="F26" s="2">
        <v>388466.1</v>
      </c>
      <c r="G26">
        <v>199.45</v>
      </c>
      <c r="H26" s="2">
        <v>389924.75</v>
      </c>
      <c r="I26" s="2">
        <v>1458.65</v>
      </c>
      <c r="K26" s="2"/>
      <c r="L26"/>
      <c r="M26"/>
      <c r="N26"/>
      <c r="O26" s="2"/>
      <c r="P26"/>
      <c r="Q26" s="2"/>
      <c r="R26" s="2"/>
    </row>
    <row r="27" spans="1:26" x14ac:dyDescent="0.2">
      <c r="A27" s="67" t="s">
        <v>95</v>
      </c>
      <c r="B27" s="2">
        <v>3817</v>
      </c>
      <c r="C27" t="s">
        <v>75</v>
      </c>
      <c r="D27">
        <v>0.9</v>
      </c>
      <c r="E27">
        <v>11.01</v>
      </c>
      <c r="F27" s="2">
        <v>42059.49</v>
      </c>
      <c r="G27">
        <v>36.5</v>
      </c>
      <c r="H27" s="2">
        <v>139320.5</v>
      </c>
      <c r="I27" s="2">
        <v>97261.01</v>
      </c>
      <c r="K27" s="2"/>
      <c r="L27"/>
      <c r="M27"/>
      <c r="N27"/>
      <c r="O27" s="2"/>
      <c r="P27"/>
      <c r="Q27" s="2"/>
      <c r="R27" s="2"/>
    </row>
    <row r="28" spans="1:26" s="39" customFormat="1" x14ac:dyDescent="0.2">
      <c r="A28" s="66" t="s">
        <v>96</v>
      </c>
      <c r="B28" s="2">
        <v>7567</v>
      </c>
      <c r="C28" t="s">
        <v>76</v>
      </c>
      <c r="D28">
        <v>1.7</v>
      </c>
      <c r="E28">
        <v>10.67</v>
      </c>
      <c r="F28" s="2">
        <v>80773.850000000006</v>
      </c>
      <c r="G28">
        <v>36.47</v>
      </c>
      <c r="H28" s="2">
        <v>275968.49</v>
      </c>
      <c r="I28" s="2">
        <v>195194.64</v>
      </c>
      <c r="K28" s="2"/>
      <c r="L28"/>
      <c r="M28"/>
      <c r="N28"/>
      <c r="O28" s="2"/>
      <c r="P28"/>
      <c r="Q28" s="2"/>
      <c r="R28" s="2"/>
      <c r="S28" s="32"/>
      <c r="T28" s="32"/>
      <c r="U28" s="32"/>
      <c r="V28" s="32"/>
      <c r="W28" s="32"/>
      <c r="X28" s="32"/>
      <c r="Y28" s="32"/>
      <c r="Z28" s="32"/>
    </row>
    <row r="29" spans="1:26" s="39" customFormat="1" x14ac:dyDescent="0.2">
      <c r="A29" s="66" t="s">
        <v>98</v>
      </c>
      <c r="B29" s="2">
        <v>10954</v>
      </c>
      <c r="C29" t="s">
        <v>79</v>
      </c>
      <c r="D29">
        <v>2.4</v>
      </c>
      <c r="E29">
        <v>47.06</v>
      </c>
      <c r="F29" s="2">
        <v>515584.9</v>
      </c>
      <c r="G29">
        <v>35.14</v>
      </c>
      <c r="H29" s="2">
        <v>384923.56</v>
      </c>
      <c r="I29" s="2">
        <v>-130661.34</v>
      </c>
      <c r="K29" s="2"/>
      <c r="L29"/>
      <c r="M29"/>
      <c r="N29"/>
      <c r="O29" s="2"/>
      <c r="P29"/>
      <c r="Q29" s="2"/>
      <c r="R29" s="2"/>
    </row>
    <row r="30" spans="1:26" s="39" customFormat="1" x14ac:dyDescent="0.2">
      <c r="A30" s="66" t="s">
        <v>99</v>
      </c>
      <c r="B30">
        <v>500</v>
      </c>
      <c r="C30" t="s">
        <v>56</v>
      </c>
      <c r="D30">
        <v>2.8</v>
      </c>
      <c r="E30">
        <v>551.36</v>
      </c>
      <c r="F30" s="2">
        <v>275684.39</v>
      </c>
      <c r="G30">
        <v>897.42</v>
      </c>
      <c r="H30" s="2">
        <v>448710</v>
      </c>
      <c r="I30" s="2">
        <v>173025.61</v>
      </c>
      <c r="J30" s="32"/>
      <c r="K30"/>
      <c r="L30"/>
      <c r="M30"/>
      <c r="N30"/>
      <c r="O30" s="2"/>
      <c r="P30"/>
      <c r="Q30" s="2"/>
      <c r="R30" s="2"/>
    </row>
    <row r="31" spans="1:26" x14ac:dyDescent="0.2">
      <c r="A31" s="66" t="s">
        <v>100</v>
      </c>
      <c r="B31" s="2">
        <v>15073</v>
      </c>
      <c r="C31" t="s">
        <v>65</v>
      </c>
      <c r="D31">
        <v>3.7</v>
      </c>
      <c r="E31">
        <v>19.7</v>
      </c>
      <c r="F31" s="2">
        <v>297006.63</v>
      </c>
      <c r="G31">
        <v>39.15</v>
      </c>
      <c r="H31" s="2">
        <v>590107.94999999995</v>
      </c>
      <c r="I31" s="2">
        <v>293101.32</v>
      </c>
      <c r="K31" s="2"/>
      <c r="L31"/>
      <c r="M31"/>
      <c r="N31"/>
      <c r="O31" s="2"/>
      <c r="P31"/>
      <c r="Q31" s="2"/>
      <c r="R31" s="2"/>
      <c r="S31" s="39"/>
      <c r="T31" s="39"/>
      <c r="U31" s="39"/>
      <c r="V31" s="39"/>
      <c r="W31" s="39"/>
      <c r="X31" s="39"/>
      <c r="Y31" s="39"/>
      <c r="Z31" s="39"/>
    </row>
    <row r="32" spans="1:26" x14ac:dyDescent="0.2">
      <c r="A32" s="67" t="s">
        <v>101</v>
      </c>
      <c r="B32" s="2">
        <v>10043</v>
      </c>
      <c r="C32" t="s">
        <v>69</v>
      </c>
      <c r="D32">
        <v>1</v>
      </c>
      <c r="E32">
        <v>23.1</v>
      </c>
      <c r="F32" s="2">
        <v>232035.22</v>
      </c>
      <c r="G32">
        <v>15.82</v>
      </c>
      <c r="H32" s="2">
        <v>158880.26</v>
      </c>
      <c r="I32" s="2">
        <v>-73154.960000000006</v>
      </c>
      <c r="K32" s="2"/>
      <c r="L32"/>
      <c r="M32"/>
      <c r="N32"/>
      <c r="O32" s="2"/>
      <c r="P32"/>
      <c r="Q32" s="2"/>
      <c r="R32" s="2"/>
    </row>
    <row r="33" spans="1:26" x14ac:dyDescent="0.2">
      <c r="A33" s="67" t="s">
        <v>102</v>
      </c>
      <c r="B33" s="2">
        <v>12245</v>
      </c>
      <c r="C33" t="s">
        <v>58</v>
      </c>
      <c r="D33">
        <v>1.4</v>
      </c>
      <c r="E33">
        <v>25.48</v>
      </c>
      <c r="F33" s="2">
        <v>312054.87</v>
      </c>
      <c r="G33">
        <v>18.05</v>
      </c>
      <c r="H33" s="2">
        <v>221022.25</v>
      </c>
      <c r="I33" s="2">
        <v>-91032.62</v>
      </c>
      <c r="K33" s="2"/>
      <c r="L33"/>
      <c r="M33"/>
      <c r="N33"/>
      <c r="O33" s="2"/>
      <c r="P33"/>
      <c r="Q33" s="2"/>
      <c r="R33" s="2"/>
    </row>
    <row r="34" spans="1:26" s="58" customFormat="1" x14ac:dyDescent="0.2">
      <c r="A34" s="77" t="s">
        <v>153</v>
      </c>
      <c r="B34" s="2">
        <v>6100</v>
      </c>
      <c r="C34" t="s">
        <v>149</v>
      </c>
      <c r="D34">
        <v>3.3</v>
      </c>
      <c r="E34">
        <v>81.34</v>
      </c>
      <c r="F34" s="2">
        <v>496209.74</v>
      </c>
      <c r="G34">
        <v>85.46</v>
      </c>
      <c r="H34" s="2">
        <v>521306</v>
      </c>
      <c r="I34" s="2">
        <v>25096.26</v>
      </c>
      <c r="K34" s="2"/>
      <c r="L34"/>
      <c r="M34"/>
      <c r="N34"/>
      <c r="O34" s="2"/>
      <c r="P34"/>
      <c r="Q34" s="2"/>
      <c r="R34" s="2"/>
      <c r="S34" s="32"/>
      <c r="T34" s="32"/>
      <c r="U34" s="32"/>
      <c r="V34" s="32"/>
      <c r="W34" s="32"/>
      <c r="X34" s="32"/>
      <c r="Y34" s="32"/>
      <c r="Z34" s="32"/>
    </row>
    <row r="35" spans="1:26" x14ac:dyDescent="0.2">
      <c r="A35" s="77" t="s">
        <v>117</v>
      </c>
      <c r="B35" s="2">
        <v>9537</v>
      </c>
      <c r="C35" t="s">
        <v>115</v>
      </c>
      <c r="D35">
        <v>3.5</v>
      </c>
      <c r="E35">
        <v>52.18</v>
      </c>
      <c r="F35" s="2">
        <v>497692.78</v>
      </c>
      <c r="G35">
        <v>57.895000000000003</v>
      </c>
      <c r="H35" s="2">
        <v>552144.61</v>
      </c>
      <c r="I35" s="2">
        <v>54451.83</v>
      </c>
      <c r="J35" s="58"/>
      <c r="K35" s="2"/>
      <c r="L35"/>
      <c r="M35"/>
      <c r="N35"/>
      <c r="O35" s="2"/>
      <c r="P35"/>
      <c r="Q35" s="2"/>
      <c r="R35" s="2"/>
      <c r="S35" s="58"/>
      <c r="T35" s="58"/>
      <c r="U35" s="58"/>
      <c r="V35" s="58"/>
      <c r="W35" s="58"/>
      <c r="X35" s="58"/>
      <c r="Y35" s="58"/>
      <c r="Z35" s="58"/>
    </row>
    <row r="36" spans="1:26" s="58" customFormat="1" x14ac:dyDescent="0.2">
      <c r="A36" s="77" t="s">
        <v>123</v>
      </c>
      <c r="B36" s="2">
        <v>7381</v>
      </c>
      <c r="C36" t="s">
        <v>122</v>
      </c>
      <c r="D36">
        <v>2.6</v>
      </c>
      <c r="E36">
        <v>48.39</v>
      </c>
      <c r="F36" s="2">
        <v>357168.8</v>
      </c>
      <c r="G36">
        <v>54.83</v>
      </c>
      <c r="H36" s="2">
        <v>404700.23</v>
      </c>
      <c r="I36" s="2">
        <v>47531.43</v>
      </c>
      <c r="K36" s="2"/>
      <c r="L36"/>
      <c r="M36"/>
      <c r="N36"/>
      <c r="O36" s="2"/>
      <c r="P36"/>
      <c r="Q36" s="2"/>
      <c r="R36" s="2"/>
      <c r="S36" s="32"/>
      <c r="T36" s="32"/>
      <c r="U36" s="32"/>
      <c r="V36" s="32"/>
      <c r="W36" s="32"/>
      <c r="X36" s="32"/>
      <c r="Y36" s="32"/>
      <c r="Z36" s="32"/>
    </row>
    <row r="37" spans="1:26" s="58" customFormat="1" x14ac:dyDescent="0.2">
      <c r="A37" s="77" t="s">
        <v>119</v>
      </c>
      <c r="B37" s="2">
        <v>8611</v>
      </c>
      <c r="C37" t="s">
        <v>118</v>
      </c>
      <c r="D37">
        <v>2.2000000000000002</v>
      </c>
      <c r="E37">
        <v>59.23</v>
      </c>
      <c r="F37" s="2">
        <v>510068.32</v>
      </c>
      <c r="G37">
        <v>40.1</v>
      </c>
      <c r="H37" s="2">
        <v>345301.1</v>
      </c>
      <c r="I37" s="2">
        <v>-164767.22</v>
      </c>
      <c r="J37" s="32"/>
      <c r="K37" s="2"/>
      <c r="L37"/>
      <c r="M37"/>
      <c r="N37"/>
      <c r="O37" s="2"/>
      <c r="P37"/>
      <c r="Q37" s="2"/>
      <c r="R37" s="2"/>
    </row>
    <row r="38" spans="1:26" s="58" customFormat="1" x14ac:dyDescent="0.2">
      <c r="A38" s="77" t="s">
        <v>154</v>
      </c>
      <c r="B38" s="2">
        <v>13077</v>
      </c>
      <c r="C38" t="s">
        <v>150</v>
      </c>
      <c r="D38">
        <v>1.4</v>
      </c>
      <c r="E38">
        <v>13.03</v>
      </c>
      <c r="F38" s="2">
        <v>170456.34</v>
      </c>
      <c r="G38">
        <v>17.079999999999998</v>
      </c>
      <c r="H38" s="2">
        <v>223355.16</v>
      </c>
      <c r="I38" s="2">
        <v>52898.82</v>
      </c>
      <c r="J38" s="65"/>
      <c r="K38" s="2"/>
      <c r="L38"/>
      <c r="M38"/>
      <c r="N38"/>
      <c r="O38" s="2"/>
      <c r="P38"/>
      <c r="Q38" s="2"/>
      <c r="R38" s="2"/>
    </row>
    <row r="39" spans="1:26" x14ac:dyDescent="0.2">
      <c r="A39" s="67" t="s">
        <v>103</v>
      </c>
      <c r="B39" s="2">
        <v>5072</v>
      </c>
      <c r="C39" t="s">
        <v>70</v>
      </c>
      <c r="D39">
        <v>2.2999999999999998</v>
      </c>
      <c r="E39">
        <v>81.89</v>
      </c>
      <c r="F39" s="2">
        <v>415377.52</v>
      </c>
      <c r="G39">
        <v>72</v>
      </c>
      <c r="H39" s="2">
        <v>365184</v>
      </c>
      <c r="I39" s="2">
        <v>-50193.52</v>
      </c>
      <c r="K39" s="2"/>
      <c r="L39"/>
      <c r="M39"/>
      <c r="N39"/>
      <c r="O39" s="2"/>
      <c r="P39"/>
      <c r="Q39" s="2"/>
      <c r="R39" s="2"/>
      <c r="S39" s="58"/>
      <c r="T39" s="58"/>
      <c r="U39" s="58"/>
      <c r="V39" s="58"/>
      <c r="W39" s="58"/>
      <c r="X39" s="58"/>
      <c r="Y39" s="58"/>
      <c r="Z39" s="58"/>
    </row>
    <row r="40" spans="1:26" x14ac:dyDescent="0.2">
      <c r="A40" s="67" t="s">
        <v>104</v>
      </c>
      <c r="B40" s="2">
        <v>24095</v>
      </c>
      <c r="C40" t="s">
        <v>80</v>
      </c>
      <c r="D40">
        <v>3.1</v>
      </c>
      <c r="E40">
        <v>16.22</v>
      </c>
      <c r="F40" s="2">
        <v>391054.64</v>
      </c>
      <c r="G40">
        <v>20.440000000000001</v>
      </c>
      <c r="H40" s="2">
        <v>492501.8</v>
      </c>
      <c r="I40" s="2">
        <v>101447.16</v>
      </c>
      <c r="K40" s="2"/>
      <c r="L40"/>
      <c r="M40"/>
      <c r="N40"/>
      <c r="O40" s="2"/>
      <c r="P40"/>
      <c r="Q40" s="2"/>
      <c r="R40" s="2"/>
    </row>
    <row r="41" spans="1:26" x14ac:dyDescent="0.2">
      <c r="A41" s="67" t="s">
        <v>105</v>
      </c>
      <c r="B41" s="2">
        <v>8966</v>
      </c>
      <c r="C41" t="s">
        <v>68</v>
      </c>
      <c r="D41">
        <v>2.5</v>
      </c>
      <c r="E41">
        <v>29.36</v>
      </c>
      <c r="F41" s="2">
        <v>263257.59000000003</v>
      </c>
      <c r="G41">
        <v>45.05</v>
      </c>
      <c r="H41" s="2">
        <v>403918.3</v>
      </c>
      <c r="I41" s="2">
        <v>140660.71</v>
      </c>
      <c r="J41" s="58"/>
      <c r="K41" s="2"/>
      <c r="L41"/>
      <c r="M41"/>
      <c r="N41"/>
      <c r="O41" s="2"/>
      <c r="P41"/>
      <c r="Q41" s="2"/>
      <c r="R41" s="2"/>
    </row>
    <row r="42" spans="1:26" s="58" customFormat="1" x14ac:dyDescent="0.2">
      <c r="A42" s="77" t="s">
        <v>139</v>
      </c>
      <c r="B42" s="2">
        <v>2440</v>
      </c>
      <c r="C42" t="s">
        <v>137</v>
      </c>
      <c r="D42">
        <v>2.2999999999999998</v>
      </c>
      <c r="E42">
        <v>166.37</v>
      </c>
      <c r="F42" s="2">
        <v>405958.08</v>
      </c>
      <c r="G42">
        <v>148.08000000000001</v>
      </c>
      <c r="H42" s="2">
        <v>361315.2</v>
      </c>
      <c r="I42" s="2">
        <v>-44642.879999999997</v>
      </c>
      <c r="K42" s="2"/>
      <c r="L42"/>
      <c r="M42"/>
      <c r="N42"/>
      <c r="O42" s="2"/>
      <c r="P42"/>
      <c r="Q42" s="2"/>
      <c r="R42" s="2"/>
      <c r="S42" s="32"/>
      <c r="T42" s="32"/>
      <c r="U42" s="32"/>
      <c r="V42" s="32"/>
      <c r="W42" s="32"/>
      <c r="X42" s="32"/>
      <c r="Y42" s="32"/>
      <c r="Z42" s="32"/>
    </row>
    <row r="43" spans="1:26" s="58" customFormat="1" x14ac:dyDescent="0.2">
      <c r="A43" s="67" t="s">
        <v>106</v>
      </c>
      <c r="B43" s="2">
        <v>5936</v>
      </c>
      <c r="C43" t="s">
        <v>82</v>
      </c>
      <c r="D43">
        <v>2.9</v>
      </c>
      <c r="E43">
        <v>62.53</v>
      </c>
      <c r="F43" s="2">
        <v>371199.61</v>
      </c>
      <c r="G43">
        <v>78.81</v>
      </c>
      <c r="H43" s="2">
        <v>467816.16</v>
      </c>
      <c r="I43" s="2">
        <v>96616.55</v>
      </c>
      <c r="K43" s="2"/>
      <c r="L43"/>
      <c r="M43"/>
      <c r="N43"/>
      <c r="O43" s="2"/>
      <c r="P43"/>
      <c r="Q43" s="2"/>
      <c r="R43" s="2"/>
    </row>
    <row r="44" spans="1:26" s="58" customFormat="1" x14ac:dyDescent="0.2">
      <c r="A44" s="67" t="s">
        <v>107</v>
      </c>
      <c r="B44" s="2">
        <v>3890</v>
      </c>
      <c r="C44" t="s">
        <v>74</v>
      </c>
      <c r="D44">
        <v>3.1</v>
      </c>
      <c r="E44">
        <v>102.9</v>
      </c>
      <c r="F44" s="2">
        <v>400299.19</v>
      </c>
      <c r="G44">
        <v>126.34</v>
      </c>
      <c r="H44" s="2">
        <v>491462.6</v>
      </c>
      <c r="I44" s="2">
        <v>91163.41</v>
      </c>
      <c r="K44" s="2"/>
      <c r="L44"/>
      <c r="M44"/>
      <c r="N44"/>
      <c r="O44" s="2"/>
      <c r="P44"/>
      <c r="Q44" s="2"/>
      <c r="R44" s="2"/>
    </row>
    <row r="45" spans="1:26" s="58" customFormat="1" x14ac:dyDescent="0.2">
      <c r="A45" s="67"/>
      <c r="B45" s="2"/>
      <c r="C45"/>
      <c r="D45"/>
      <c r="E45"/>
      <c r="F45" s="2"/>
      <c r="G45"/>
      <c r="H45" s="2"/>
      <c r="I45" s="2"/>
      <c r="K45" s="2"/>
      <c r="L45"/>
      <c r="M45"/>
      <c r="N45"/>
      <c r="O45" s="2"/>
      <c r="P45"/>
      <c r="Q45" s="2"/>
      <c r="R45" s="2"/>
    </row>
    <row r="46" spans="1:26" s="58" customFormat="1" x14ac:dyDescent="0.2">
      <c r="A46" s="40"/>
      <c r="B46"/>
      <c r="C46" t="s">
        <v>66</v>
      </c>
      <c r="D46">
        <v>96</v>
      </c>
      <c r="E46"/>
      <c r="F46" s="2">
        <v>12262684.880000001</v>
      </c>
      <c r="G46"/>
      <c r="H46" s="2">
        <v>15240775.98</v>
      </c>
      <c r="I46" s="2">
        <v>2978091.1</v>
      </c>
      <c r="K46"/>
      <c r="L46"/>
      <c r="M46"/>
      <c r="N46"/>
      <c r="O46" s="2"/>
      <c r="P46"/>
      <c r="Q46" s="2"/>
      <c r="R46" s="2"/>
    </row>
    <row r="47" spans="1:26" s="58" customFormat="1" x14ac:dyDescent="0.2">
      <c r="A47" s="40"/>
      <c r="B47"/>
      <c r="C47"/>
      <c r="D47"/>
      <c r="E47"/>
      <c r="F47"/>
      <c r="G47"/>
      <c r="H47"/>
      <c r="I47"/>
      <c r="J47" s="65"/>
      <c r="K47"/>
      <c r="L47"/>
      <c r="M47"/>
      <c r="N47"/>
      <c r="O47"/>
      <c r="P47"/>
      <c r="Q47"/>
      <c r="R47"/>
    </row>
    <row r="48" spans="1:26" s="58" customFormat="1" x14ac:dyDescent="0.2">
      <c r="A48" s="32"/>
      <c r="B48"/>
      <c r="C48" t="s">
        <v>14</v>
      </c>
      <c r="D48">
        <v>4</v>
      </c>
      <c r="E48"/>
      <c r="F48" s="2">
        <v>629232.76</v>
      </c>
      <c r="G48"/>
      <c r="H48" s="2">
        <v>629232.76</v>
      </c>
      <c r="I48"/>
      <c r="K48"/>
      <c r="L48"/>
      <c r="M48"/>
      <c r="N48"/>
      <c r="O48" s="2"/>
      <c r="P48"/>
      <c r="Q48" s="2"/>
      <c r="R48"/>
    </row>
    <row r="49" spans="1:26" x14ac:dyDescent="0.2">
      <c r="B49"/>
      <c r="C49"/>
      <c r="D49"/>
      <c r="E49"/>
      <c r="F49"/>
      <c r="G49"/>
      <c r="H49"/>
      <c r="I49"/>
      <c r="J49" s="65"/>
      <c r="K49"/>
      <c r="L49"/>
      <c r="M49"/>
      <c r="N49"/>
      <c r="O49"/>
      <c r="P49"/>
      <c r="Q49"/>
      <c r="R49"/>
      <c r="S49" s="58"/>
      <c r="T49" s="58"/>
      <c r="U49" s="58"/>
      <c r="V49" s="58"/>
      <c r="W49" s="58"/>
      <c r="X49" s="58"/>
      <c r="Y49" s="58"/>
      <c r="Z49" s="58"/>
    </row>
    <row r="50" spans="1:26" s="65" customFormat="1" x14ac:dyDescent="0.2">
      <c r="A50" s="32"/>
      <c r="B50"/>
      <c r="C50" t="s">
        <v>151</v>
      </c>
      <c r="D50"/>
      <c r="E50"/>
      <c r="F50"/>
      <c r="G50"/>
      <c r="H50" s="2">
        <v>11206.9</v>
      </c>
      <c r="I50" s="2">
        <v>11206.9</v>
      </c>
      <c r="J50" s="32"/>
      <c r="K50"/>
      <c r="L50"/>
      <c r="M50"/>
      <c r="N50"/>
      <c r="O50"/>
      <c r="P50"/>
      <c r="Q50" s="2"/>
      <c r="R50" s="2"/>
      <c r="S50" s="32"/>
      <c r="T50" s="32"/>
      <c r="U50" s="32"/>
      <c r="V50" s="32"/>
      <c r="W50" s="32"/>
      <c r="X50" s="32"/>
      <c r="Y50" s="32"/>
      <c r="Z50" s="32"/>
    </row>
    <row r="51" spans="1:26" x14ac:dyDescent="0.2">
      <c r="B51"/>
      <c r="C51"/>
      <c r="D51"/>
      <c r="E51"/>
      <c r="F51"/>
      <c r="G51"/>
      <c r="H51"/>
      <c r="I51"/>
      <c r="J51" s="65"/>
      <c r="K51"/>
      <c r="L51"/>
      <c r="M51"/>
      <c r="N51"/>
      <c r="O51"/>
      <c r="P51"/>
      <c r="Q51"/>
      <c r="R51"/>
      <c r="S51" s="65"/>
      <c r="T51" s="65"/>
      <c r="U51" s="65"/>
      <c r="V51" s="65"/>
      <c r="W51" s="65"/>
      <c r="X51" s="65"/>
      <c r="Y51" s="65"/>
      <c r="Z51" s="65"/>
    </row>
    <row r="52" spans="1:26" s="65" customFormat="1" x14ac:dyDescent="0.2">
      <c r="A52" s="32"/>
      <c r="B52"/>
      <c r="C52" t="s">
        <v>81</v>
      </c>
      <c r="D52">
        <v>100</v>
      </c>
      <c r="E52"/>
      <c r="F52" s="2">
        <v>12891917.640000001</v>
      </c>
      <c r="G52"/>
      <c r="H52" s="2">
        <v>15881215.640000001</v>
      </c>
      <c r="I52" t="s">
        <v>152</v>
      </c>
      <c r="J52" s="32"/>
      <c r="K52"/>
      <c r="L52"/>
      <c r="M52"/>
      <c r="N52"/>
      <c r="O52" s="2"/>
      <c r="P52"/>
      <c r="Q52" s="2"/>
      <c r="R52"/>
      <c r="S52" s="32"/>
      <c r="T52" s="32"/>
      <c r="U52" s="32"/>
      <c r="V52" s="32"/>
      <c r="W52" s="32"/>
      <c r="X52" s="32"/>
      <c r="Y52" s="32"/>
      <c r="Z52" s="32"/>
    </row>
    <row r="53" spans="1:26" x14ac:dyDescent="0.2">
      <c r="B53"/>
      <c r="C53"/>
      <c r="D53"/>
      <c r="E53"/>
      <c r="F53" s="2"/>
      <c r="G53"/>
      <c r="H53" s="2"/>
      <c r="I53" s="2"/>
      <c r="K53"/>
      <c r="L53"/>
      <c r="M53"/>
      <c r="N53"/>
      <c r="O53"/>
      <c r="P53"/>
      <c r="Q53"/>
      <c r="R53"/>
      <c r="S53" s="65"/>
      <c r="T53" s="65"/>
      <c r="U53" s="65"/>
      <c r="V53" s="65"/>
      <c r="W53" s="65"/>
      <c r="X53" s="65"/>
      <c r="Y53" s="65"/>
      <c r="Z53" s="65"/>
    </row>
    <row r="54" spans="1:26" s="40" customFormat="1" x14ac:dyDescent="0.2">
      <c r="A54" s="32"/>
      <c r="B54" s="32"/>
      <c r="C54" s="32"/>
      <c r="D54" s="32"/>
      <c r="E54" s="32"/>
      <c r="F54" s="54"/>
      <c r="G54" s="32"/>
      <c r="H54" s="52"/>
      <c r="I54" s="54"/>
      <c r="K54"/>
      <c r="L54"/>
      <c r="M54"/>
      <c r="N54"/>
      <c r="O54"/>
      <c r="P54"/>
      <c r="Q54"/>
      <c r="R54"/>
      <c r="S54" s="32"/>
      <c r="T54" s="32"/>
      <c r="U54" s="32"/>
      <c r="V54" s="32"/>
      <c r="W54" s="32"/>
      <c r="X54" s="32"/>
      <c r="Y54" s="32"/>
      <c r="Z54" s="32"/>
    </row>
    <row r="55" spans="1:26" s="40" customFormat="1" x14ac:dyDescent="0.2">
      <c r="A55" s="32"/>
      <c r="B55" s="32"/>
      <c r="C55" s="32"/>
      <c r="D55" s="32"/>
      <c r="E55" s="32"/>
      <c r="F55" s="54"/>
      <c r="G55" s="32"/>
      <c r="H55" s="52"/>
      <c r="I55" s="54"/>
      <c r="K55"/>
      <c r="L55"/>
      <c r="M55"/>
      <c r="N55"/>
      <c r="O55"/>
      <c r="P55"/>
      <c r="Q55"/>
      <c r="R55"/>
    </row>
    <row r="56" spans="1:26" x14ac:dyDescent="0.2">
      <c r="J56" s="40"/>
      <c r="K56"/>
      <c r="L56"/>
      <c r="M56" s="2"/>
      <c r="N56"/>
      <c r="O56" s="2"/>
      <c r="P56" s="2"/>
      <c r="Q56" s="2"/>
      <c r="R56" s="81"/>
      <c r="S56" s="40"/>
      <c r="T56" s="40"/>
      <c r="U56" s="40"/>
      <c r="V56" s="40"/>
      <c r="W56" s="40"/>
      <c r="X56" s="40"/>
      <c r="Y56" s="40"/>
      <c r="Z56" s="40"/>
    </row>
    <row r="57" spans="1:26" x14ac:dyDescent="0.2">
      <c r="K57"/>
      <c r="L57"/>
      <c r="M57" s="2"/>
      <c r="N57"/>
      <c r="O57" s="2"/>
      <c r="P57" s="2"/>
      <c r="Q57"/>
    </row>
    <row r="58" spans="1:26" x14ac:dyDescent="0.2">
      <c r="K58"/>
      <c r="L58"/>
      <c r="M58" s="2"/>
      <c r="N58"/>
      <c r="O58" s="2"/>
      <c r="P58" s="2"/>
      <c r="Q58" s="2"/>
      <c r="R58" s="80"/>
    </row>
    <row r="59" spans="1:26" x14ac:dyDescent="0.2">
      <c r="K59"/>
      <c r="L59"/>
      <c r="M59" s="2"/>
      <c r="N59"/>
      <c r="O59" s="2"/>
      <c r="P59"/>
      <c r="Q59"/>
    </row>
    <row r="60" spans="1:26" x14ac:dyDescent="0.2">
      <c r="K60"/>
    </row>
    <row r="61" spans="1:26" x14ac:dyDescent="0.2">
      <c r="K61"/>
    </row>
  </sheetData>
  <phoneticPr fontId="5" type="noConversion"/>
  <pageMargins left="0.25" right="0.25" top="0.5" bottom="0.5" header="0.5" footer="0.5"/>
  <pageSetup scale="7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9"/>
  <sheetViews>
    <sheetView workbookViewId="0">
      <selection activeCell="C35" sqref="C35"/>
    </sheetView>
  </sheetViews>
  <sheetFormatPr defaultRowHeight="12.75" x14ac:dyDescent="0.2"/>
  <cols>
    <col min="1" max="1" width="18.7109375" customWidth="1"/>
    <col min="2" max="2" width="11.85546875" customWidth="1"/>
    <col min="3" max="3" width="9.85546875" customWidth="1"/>
    <col min="4" max="4" width="11.42578125" customWidth="1"/>
    <col min="5" max="6" width="12" customWidth="1"/>
    <col min="7" max="7" width="13" customWidth="1"/>
    <col min="8" max="8" width="16.42578125" customWidth="1"/>
  </cols>
  <sheetData>
    <row r="2" spans="1:9" x14ac:dyDescent="0.2">
      <c r="B2" s="3" t="s">
        <v>15</v>
      </c>
    </row>
    <row r="3" spans="1:9" x14ac:dyDescent="0.2">
      <c r="A3" s="32" t="s">
        <v>72</v>
      </c>
      <c r="B3" s="46">
        <v>43982</v>
      </c>
      <c r="E3" s="4" t="s">
        <v>59</v>
      </c>
    </row>
    <row r="4" spans="1:9" x14ac:dyDescent="0.2">
      <c r="B4" s="5" t="s">
        <v>36</v>
      </c>
      <c r="C4" s="5" t="s">
        <v>18</v>
      </c>
      <c r="D4" s="5" t="s">
        <v>19</v>
      </c>
      <c r="E4" s="29" t="s">
        <v>20</v>
      </c>
      <c r="F4" s="5" t="s">
        <v>21</v>
      </c>
      <c r="G4" s="5" t="s">
        <v>22</v>
      </c>
      <c r="H4" s="5" t="s">
        <v>23</v>
      </c>
    </row>
    <row r="5" spans="1:9" x14ac:dyDescent="0.2">
      <c r="A5" t="s">
        <v>16</v>
      </c>
      <c r="B5" s="28">
        <v>5.09</v>
      </c>
      <c r="C5" s="25"/>
      <c r="D5" s="28">
        <v>-6.4</v>
      </c>
      <c r="E5" s="28">
        <v>-7.86</v>
      </c>
      <c r="F5" s="28">
        <v>-1.66</v>
      </c>
      <c r="G5" s="28">
        <v>0.88</v>
      </c>
      <c r="H5" s="28">
        <v>143.96</v>
      </c>
      <c r="I5" s="24"/>
    </row>
    <row r="6" spans="1:9" x14ac:dyDescent="0.2">
      <c r="A6" t="s">
        <v>17</v>
      </c>
      <c r="B6" s="44">
        <v>5.0199999999999996</v>
      </c>
      <c r="D6" s="44">
        <v>-6.63</v>
      </c>
      <c r="E6" s="28">
        <v>-8.1</v>
      </c>
      <c r="F6" s="28">
        <v>-2.0499999999999998</v>
      </c>
      <c r="G6" s="28">
        <v>0.43</v>
      </c>
      <c r="H6" s="28">
        <v>132.51</v>
      </c>
      <c r="I6" s="24"/>
    </row>
    <row r="7" spans="1:9" x14ac:dyDescent="0.2">
      <c r="A7" t="s">
        <v>129</v>
      </c>
      <c r="B7" s="28">
        <v>7.39</v>
      </c>
      <c r="D7" s="28">
        <v>-0.8</v>
      </c>
      <c r="E7" s="28">
        <v>-2.56</v>
      </c>
      <c r="F7" s="28">
        <v>3.95</v>
      </c>
      <c r="G7" s="28">
        <v>4.67</v>
      </c>
      <c r="H7" s="28">
        <v>152.38999999999999</v>
      </c>
      <c r="I7" s="24"/>
    </row>
    <row r="8" spans="1:9" x14ac:dyDescent="0.2">
      <c r="H8" s="62"/>
    </row>
    <row r="9" spans="1:9" x14ac:dyDescent="0.2">
      <c r="A9" t="s">
        <v>24</v>
      </c>
      <c r="H9" s="62"/>
    </row>
  </sheetData>
  <phoneticPr fontId="5" type="noConversion"/>
  <pageMargins left="0.25" right="0.25" top="0.5" bottom="0.5" header="0.5" footer="0.5"/>
  <pageSetup scale="98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34"/>
  <sheetViews>
    <sheetView workbookViewId="0">
      <selection activeCell="F26" sqref="F26"/>
    </sheetView>
  </sheetViews>
  <sheetFormatPr defaultRowHeight="12.75" x14ac:dyDescent="0.2"/>
  <cols>
    <col min="1" max="1" width="35.85546875" customWidth="1"/>
    <col min="2" max="2" width="15.5703125" customWidth="1"/>
    <col min="3" max="3" width="13.140625" customWidth="1"/>
    <col min="4" max="4" width="12" style="25" customWidth="1"/>
    <col min="5" max="5" width="2" style="25" customWidth="1"/>
    <col min="6" max="6" width="12.5703125" customWidth="1"/>
  </cols>
  <sheetData>
    <row r="2" spans="1:6" x14ac:dyDescent="0.2">
      <c r="B2" t="s">
        <v>35</v>
      </c>
    </row>
    <row r="4" spans="1:6" x14ac:dyDescent="0.2">
      <c r="A4" t="s">
        <v>57</v>
      </c>
      <c r="D4" s="45">
        <v>43951</v>
      </c>
      <c r="E4" s="45"/>
      <c r="F4" s="79">
        <v>43982</v>
      </c>
    </row>
    <row r="5" spans="1:6" x14ac:dyDescent="0.2">
      <c r="C5" s="4" t="s">
        <v>25</v>
      </c>
      <c r="D5" s="26"/>
      <c r="E5" s="26"/>
      <c r="F5" s="4" t="s">
        <v>26</v>
      </c>
    </row>
    <row r="6" spans="1:6" x14ac:dyDescent="0.2">
      <c r="A6" t="s">
        <v>5</v>
      </c>
      <c r="B6" t="s">
        <v>30</v>
      </c>
      <c r="C6" s="4" t="s">
        <v>27</v>
      </c>
      <c r="D6" s="26" t="s">
        <v>4</v>
      </c>
      <c r="E6" s="26"/>
      <c r="F6" s="4" t="s">
        <v>28</v>
      </c>
    </row>
    <row r="7" spans="1:6" x14ac:dyDescent="0.2">
      <c r="A7" s="59"/>
      <c r="B7" s="59"/>
      <c r="C7" s="59"/>
      <c r="D7" s="60"/>
      <c r="E7" s="60"/>
      <c r="F7" s="5"/>
    </row>
    <row r="8" spans="1:6" x14ac:dyDescent="0.2">
      <c r="C8" s="1"/>
      <c r="F8" s="2"/>
    </row>
    <row r="9" spans="1:6" s="39" customFormat="1" x14ac:dyDescent="0.2">
      <c r="A9" s="68"/>
      <c r="B9" s="69"/>
      <c r="C9" s="71"/>
      <c r="D9" s="64"/>
      <c r="E9" s="72"/>
      <c r="F9" s="73"/>
    </row>
    <row r="10" spans="1:6" s="39" customFormat="1" x14ac:dyDescent="0.2">
      <c r="A10" s="76"/>
      <c r="B10" s="78"/>
      <c r="C10" s="71"/>
      <c r="D10" s="64"/>
      <c r="E10" s="72"/>
      <c r="F10" s="73"/>
    </row>
    <row r="11" spans="1:6" s="39" customFormat="1" x14ac:dyDescent="0.2">
      <c r="A11" s="76"/>
      <c r="B11" s="78"/>
      <c r="C11" s="71"/>
      <c r="D11" s="64"/>
      <c r="E11" s="73"/>
      <c r="F11" s="73"/>
    </row>
    <row r="12" spans="1:6" s="39" customFormat="1" x14ac:dyDescent="0.2">
      <c r="A12" s="76" t="s">
        <v>155</v>
      </c>
      <c r="B12" s="78" t="s">
        <v>125</v>
      </c>
      <c r="C12" s="71">
        <v>43957</v>
      </c>
      <c r="D12" s="64">
        <v>1155</v>
      </c>
      <c r="E12" s="73"/>
      <c r="F12" s="73">
        <v>-92476.92</v>
      </c>
    </row>
    <row r="13" spans="1:6" s="39" customFormat="1" x14ac:dyDescent="0.2">
      <c r="A13" s="76" t="s">
        <v>155</v>
      </c>
      <c r="B13" s="78" t="s">
        <v>125</v>
      </c>
      <c r="C13" s="71">
        <v>43958</v>
      </c>
      <c r="D13" s="64">
        <v>3245</v>
      </c>
      <c r="E13" s="73"/>
      <c r="F13" s="73">
        <v>-264510.98</v>
      </c>
    </row>
    <row r="14" spans="1:6" s="39" customFormat="1" x14ac:dyDescent="0.2">
      <c r="A14" s="76" t="s">
        <v>156</v>
      </c>
      <c r="B14" s="78" t="s">
        <v>140</v>
      </c>
      <c r="C14" s="71">
        <v>43962</v>
      </c>
      <c r="D14" s="64">
        <v>4180</v>
      </c>
      <c r="E14" s="73"/>
      <c r="F14" s="73">
        <v>227428.77</v>
      </c>
    </row>
    <row r="15" spans="1:6" s="39" customFormat="1" x14ac:dyDescent="0.2">
      <c r="A15" s="76" t="s">
        <v>156</v>
      </c>
      <c r="B15" s="78" t="s">
        <v>140</v>
      </c>
      <c r="C15" s="71">
        <v>43964</v>
      </c>
      <c r="D15" s="64">
        <v>1472</v>
      </c>
      <c r="E15" s="73"/>
      <c r="F15" s="73">
        <v>78389.33</v>
      </c>
    </row>
    <row r="16" spans="1:6" s="39" customFormat="1" x14ac:dyDescent="0.2">
      <c r="A16" s="76" t="s">
        <v>157</v>
      </c>
      <c r="B16" s="78" t="s">
        <v>140</v>
      </c>
      <c r="C16" s="83">
        <v>43965</v>
      </c>
      <c r="D16" s="64">
        <v>3610</v>
      </c>
      <c r="E16" s="73"/>
      <c r="F16" s="73">
        <v>138709.38</v>
      </c>
    </row>
    <row r="17" spans="1:6" s="39" customFormat="1" x14ac:dyDescent="0.2">
      <c r="A17" s="76" t="s">
        <v>158</v>
      </c>
      <c r="B17" s="78" t="s">
        <v>140</v>
      </c>
      <c r="C17" s="71">
        <v>43971</v>
      </c>
      <c r="D17" s="64">
        <v>18754</v>
      </c>
      <c r="E17" s="73"/>
      <c r="F17" s="73">
        <v>567809.79</v>
      </c>
    </row>
    <row r="18" spans="1:6" s="39" customFormat="1" x14ac:dyDescent="0.2">
      <c r="A18" s="76" t="s">
        <v>159</v>
      </c>
      <c r="B18" s="78" t="s">
        <v>125</v>
      </c>
      <c r="C18" s="71">
        <v>43971</v>
      </c>
      <c r="D18" s="64">
        <v>400</v>
      </c>
      <c r="E18" s="73"/>
      <c r="F18" s="73">
        <v>-111884</v>
      </c>
    </row>
    <row r="19" spans="1:6" s="39" customFormat="1" x14ac:dyDescent="0.2">
      <c r="A19" s="76" t="s">
        <v>160</v>
      </c>
      <c r="B19" s="78" t="s">
        <v>125</v>
      </c>
      <c r="C19" s="71">
        <v>43971</v>
      </c>
      <c r="D19" s="64">
        <v>4000</v>
      </c>
      <c r="E19" s="73"/>
      <c r="F19" s="73">
        <v>-162727.6</v>
      </c>
    </row>
    <row r="20" spans="1:6" s="39" customFormat="1" x14ac:dyDescent="0.2">
      <c r="A20" s="76" t="s">
        <v>161</v>
      </c>
      <c r="B20" s="78" t="s">
        <v>125</v>
      </c>
      <c r="C20" s="71">
        <v>43971</v>
      </c>
      <c r="D20" s="64">
        <v>5000</v>
      </c>
      <c r="E20" s="73"/>
      <c r="F20" s="73">
        <v>-64041.5</v>
      </c>
    </row>
    <row r="21" spans="1:6" s="39" customFormat="1" x14ac:dyDescent="0.2">
      <c r="A21" s="76" t="s">
        <v>162</v>
      </c>
      <c r="B21" s="78" t="s">
        <v>125</v>
      </c>
      <c r="C21" s="71">
        <v>43971</v>
      </c>
      <c r="D21" s="64">
        <v>3500</v>
      </c>
      <c r="E21" s="73"/>
      <c r="F21" s="73">
        <v>-129554.6</v>
      </c>
    </row>
    <row r="22" spans="1:6" s="39" customFormat="1" x14ac:dyDescent="0.2">
      <c r="A22" s="76" t="s">
        <v>155</v>
      </c>
      <c r="B22" s="78" t="s">
        <v>125</v>
      </c>
      <c r="C22" s="71">
        <v>43971</v>
      </c>
      <c r="D22" s="64">
        <v>1700</v>
      </c>
      <c r="E22" s="73"/>
      <c r="F22" s="73">
        <v>-139221.84</v>
      </c>
    </row>
    <row r="23" spans="1:6" s="39" customFormat="1" x14ac:dyDescent="0.2">
      <c r="A23" s="76" t="s">
        <v>163</v>
      </c>
      <c r="B23" s="78" t="s">
        <v>125</v>
      </c>
      <c r="C23" s="71">
        <v>43972</v>
      </c>
      <c r="D23" s="64">
        <v>137</v>
      </c>
      <c r="E23" s="73"/>
      <c r="F23" s="73">
        <v>-193705.46</v>
      </c>
    </row>
    <row r="24" spans="1:6" s="39" customFormat="1" x14ac:dyDescent="0.2">
      <c r="A24" s="76" t="s">
        <v>164</v>
      </c>
      <c r="B24" s="78" t="s">
        <v>140</v>
      </c>
      <c r="C24" s="71">
        <v>43979</v>
      </c>
      <c r="D24" s="64">
        <v>6765</v>
      </c>
      <c r="E24" s="73"/>
      <c r="F24" s="73">
        <v>180448.32</v>
      </c>
    </row>
    <row r="25" spans="1:6" s="39" customFormat="1" x14ac:dyDescent="0.2">
      <c r="A25" s="76" t="s">
        <v>165</v>
      </c>
      <c r="B25" s="78" t="s">
        <v>140</v>
      </c>
      <c r="C25" s="71">
        <v>43980</v>
      </c>
      <c r="D25" s="64">
        <v>1068</v>
      </c>
      <c r="E25" s="73"/>
      <c r="F25" s="73">
        <v>11229.98</v>
      </c>
    </row>
    <row r="26" spans="1:6" s="39" customFormat="1" x14ac:dyDescent="0.2">
      <c r="A26" s="76"/>
      <c r="B26" s="78"/>
      <c r="C26" s="71"/>
      <c r="D26" s="64"/>
      <c r="E26" s="73"/>
      <c r="F26" s="73"/>
    </row>
    <row r="27" spans="1:6" s="39" customFormat="1" x14ac:dyDescent="0.2">
      <c r="A27" s="76"/>
      <c r="B27" s="78"/>
      <c r="C27" s="71"/>
      <c r="D27" s="64"/>
      <c r="E27" s="73"/>
      <c r="F27" s="73"/>
    </row>
    <row r="28" spans="1:6" s="39" customFormat="1" x14ac:dyDescent="0.2">
      <c r="A28" s="76"/>
      <c r="B28" s="78"/>
      <c r="C28" s="71"/>
      <c r="D28" s="64"/>
      <c r="E28" s="73"/>
      <c r="F28" s="73"/>
    </row>
    <row r="29" spans="1:6" x14ac:dyDescent="0.2">
      <c r="A29" s="76"/>
      <c r="B29" s="78"/>
      <c r="C29" s="42"/>
      <c r="D29" s="43"/>
      <c r="E29" s="43"/>
      <c r="F29" s="43"/>
    </row>
    <row r="30" spans="1:6" x14ac:dyDescent="0.2">
      <c r="A30" s="63"/>
      <c r="C30" s="42"/>
      <c r="D30" s="43"/>
      <c r="E30" s="43"/>
      <c r="F30" s="43"/>
    </row>
    <row r="31" spans="1:6" x14ac:dyDescent="0.2">
      <c r="A31" t="s">
        <v>29</v>
      </c>
      <c r="C31" s="1"/>
      <c r="D31" s="2"/>
      <c r="E31" s="2"/>
      <c r="F31" s="2">
        <f>SUM(F10:F30)</f>
        <v>45892.670000000144</v>
      </c>
    </row>
    <row r="34" spans="2:2" x14ac:dyDescent="0.2">
      <c r="B34" s="78"/>
    </row>
  </sheetData>
  <phoneticPr fontId="5" type="noConversion"/>
  <pageMargins left="0.25" right="0.25" top="0.5" bottom="0.5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1"/>
  <sheetViews>
    <sheetView workbookViewId="0">
      <selection activeCell="D34" sqref="D34"/>
    </sheetView>
  </sheetViews>
  <sheetFormatPr defaultRowHeight="12.75" x14ac:dyDescent="0.2"/>
  <cols>
    <col min="1" max="1" width="23.28515625" customWidth="1"/>
    <col min="2" max="2" width="14.42578125" customWidth="1"/>
    <col min="3" max="3" width="14.7109375" customWidth="1"/>
    <col min="4" max="4" width="13.5703125" customWidth="1"/>
    <col min="5" max="5" width="2.140625" customWidth="1"/>
    <col min="6" max="6" width="15.140625" bestFit="1" customWidth="1"/>
  </cols>
  <sheetData>
    <row r="2" spans="1:6" x14ac:dyDescent="0.2">
      <c r="B2" t="s">
        <v>37</v>
      </c>
    </row>
    <row r="4" spans="1:6" x14ac:dyDescent="0.2">
      <c r="A4" t="s">
        <v>57</v>
      </c>
      <c r="D4" s="49">
        <f>+Transactions!D4</f>
        <v>43951</v>
      </c>
      <c r="E4" s="6"/>
      <c r="F4" s="50">
        <f>+Transactions!F4</f>
        <v>43982</v>
      </c>
    </row>
    <row r="5" spans="1:6" x14ac:dyDescent="0.2">
      <c r="C5" s="4" t="s">
        <v>25</v>
      </c>
      <c r="F5" s="4" t="s">
        <v>26</v>
      </c>
    </row>
    <row r="6" spans="1:6" x14ac:dyDescent="0.2">
      <c r="A6" t="s">
        <v>5</v>
      </c>
      <c r="B6" t="s">
        <v>30</v>
      </c>
      <c r="C6" s="4" t="s">
        <v>27</v>
      </c>
      <c r="D6" s="4" t="s">
        <v>4</v>
      </c>
      <c r="E6" s="4"/>
      <c r="F6" s="4" t="s">
        <v>28</v>
      </c>
    </row>
    <row r="7" spans="1:6" x14ac:dyDescent="0.2">
      <c r="A7" t="s">
        <v>31</v>
      </c>
      <c r="B7" t="s">
        <v>32</v>
      </c>
      <c r="C7" s="4" t="s">
        <v>33</v>
      </c>
      <c r="D7" t="s">
        <v>12</v>
      </c>
      <c r="F7" s="4" t="s">
        <v>13</v>
      </c>
    </row>
    <row r="9" spans="1:6" s="27" customFormat="1" x14ac:dyDescent="0.2">
      <c r="A9" s="3" t="s">
        <v>126</v>
      </c>
      <c r="B9" s="24"/>
      <c r="C9" s="30"/>
      <c r="D9" s="31"/>
      <c r="E9" s="31"/>
      <c r="F9" s="31"/>
    </row>
    <row r="10" spans="1:6" x14ac:dyDescent="0.2">
      <c r="A10" t="s">
        <v>31</v>
      </c>
      <c r="B10" t="s">
        <v>34</v>
      </c>
      <c r="F10" s="4" t="s">
        <v>12</v>
      </c>
    </row>
    <row r="11" spans="1:6" x14ac:dyDescent="0.2">
      <c r="A11" t="s">
        <v>29</v>
      </c>
      <c r="F11" s="2">
        <f>SUM(F9:F10)</f>
        <v>0</v>
      </c>
    </row>
  </sheetData>
  <phoneticPr fontId="5" type="noConversion"/>
  <pageMargins left="0.25" right="0.25" top="0.5" bottom="0.5" header="0.5" footer="0.5"/>
  <pageSetup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8"/>
  <sheetViews>
    <sheetView workbookViewId="0">
      <selection activeCell="E26" sqref="E26"/>
    </sheetView>
  </sheetViews>
  <sheetFormatPr defaultRowHeight="12.75" x14ac:dyDescent="0.2"/>
  <cols>
    <col min="1" max="1" width="23.28515625" customWidth="1"/>
    <col min="2" max="2" width="17.7109375" customWidth="1"/>
    <col min="3" max="3" width="27.7109375" customWidth="1"/>
    <col min="4" max="4" width="11.7109375" customWidth="1"/>
    <col min="5" max="5" width="13" customWidth="1"/>
    <col min="6" max="6" width="12.85546875" customWidth="1"/>
    <col min="7" max="7" width="12.85546875" bestFit="1" customWidth="1"/>
    <col min="8" max="8" width="1.7109375" customWidth="1"/>
  </cols>
  <sheetData>
    <row r="1" spans="1:7" ht="15.75" x14ac:dyDescent="0.25">
      <c r="A1" s="7" t="s">
        <v>38</v>
      </c>
      <c r="B1" s="7"/>
    </row>
    <row r="2" spans="1:7" x14ac:dyDescent="0.2">
      <c r="A2" s="3" t="s">
        <v>39</v>
      </c>
      <c r="B2" s="3"/>
    </row>
    <row r="4" spans="1:7" s="3" customFormat="1" x14ac:dyDescent="0.2">
      <c r="A4" s="3" t="s">
        <v>40</v>
      </c>
      <c r="B4" s="8" t="s">
        <v>41</v>
      </c>
      <c r="C4" s="15"/>
      <c r="D4" s="15"/>
      <c r="E4" s="15"/>
      <c r="F4" s="9"/>
      <c r="G4" s="16"/>
    </row>
    <row r="5" spans="1:7" x14ac:dyDescent="0.2">
      <c r="A5" s="3" t="s">
        <v>42</v>
      </c>
      <c r="B5" s="10">
        <f>+'Portfolio Appraisal'!H2</f>
        <v>43982</v>
      </c>
      <c r="D5" s="10"/>
      <c r="E5" s="10"/>
    </row>
    <row r="6" spans="1:7" x14ac:dyDescent="0.2">
      <c r="A6" s="3" t="s">
        <v>43</v>
      </c>
      <c r="B6" s="32" t="s">
        <v>51</v>
      </c>
    </row>
    <row r="8" spans="1:7" s="12" customFormat="1" x14ac:dyDescent="0.2">
      <c r="A8" s="11"/>
      <c r="B8" s="11"/>
      <c r="C8" s="11"/>
      <c r="D8" s="11"/>
      <c r="E8" s="11"/>
      <c r="F8" s="11"/>
      <c r="G8" s="11" t="s">
        <v>44</v>
      </c>
    </row>
    <row r="9" spans="1:7" s="12" customFormat="1" x14ac:dyDescent="0.2">
      <c r="A9" s="13" t="s">
        <v>45</v>
      </c>
      <c r="B9" s="13" t="s">
        <v>52</v>
      </c>
      <c r="C9" s="13" t="s">
        <v>46</v>
      </c>
      <c r="D9" s="13" t="s">
        <v>53</v>
      </c>
      <c r="E9" s="13" t="s">
        <v>54</v>
      </c>
      <c r="F9" s="13" t="s">
        <v>48</v>
      </c>
      <c r="G9" s="13" t="s">
        <v>47</v>
      </c>
    </row>
    <row r="10" spans="1:7" s="14" customFormat="1" x14ac:dyDescent="0.2">
      <c r="B10" s="22"/>
      <c r="C10" s="19"/>
      <c r="D10" s="19"/>
      <c r="E10" s="19"/>
      <c r="F10" s="21"/>
      <c r="G10" s="20"/>
    </row>
    <row r="11" spans="1:7" s="14" customFormat="1" x14ac:dyDescent="0.2">
      <c r="B11" s="22"/>
      <c r="C11" s="19"/>
      <c r="D11" s="19"/>
      <c r="E11" s="19"/>
      <c r="F11" s="21"/>
      <c r="G11" s="20"/>
    </row>
    <row r="12" spans="1:7" s="14" customFormat="1" x14ac:dyDescent="0.2">
      <c r="A12" s="61"/>
      <c r="B12" s="71"/>
      <c r="C12" s="70"/>
      <c r="D12" s="78"/>
      <c r="E12" s="19"/>
      <c r="F12" s="64"/>
      <c r="G12" s="20"/>
    </row>
    <row r="13" spans="1:7" s="14" customFormat="1" x14ac:dyDescent="0.2">
      <c r="A13" s="61" t="s">
        <v>60</v>
      </c>
      <c r="B13" s="71">
        <v>43957</v>
      </c>
      <c r="C13" s="70" t="s">
        <v>109</v>
      </c>
      <c r="D13" s="78" t="s">
        <v>125</v>
      </c>
      <c r="E13" s="19" t="s">
        <v>153</v>
      </c>
      <c r="F13" s="64">
        <v>1155</v>
      </c>
      <c r="G13" s="20">
        <v>46.2</v>
      </c>
    </row>
    <row r="14" spans="1:7" s="14" customFormat="1" x14ac:dyDescent="0.2">
      <c r="A14" s="61" t="s">
        <v>60</v>
      </c>
      <c r="B14" s="71">
        <v>43958</v>
      </c>
      <c r="C14" s="70" t="s">
        <v>109</v>
      </c>
      <c r="D14" s="78" t="s">
        <v>125</v>
      </c>
      <c r="E14" s="19" t="s">
        <v>153</v>
      </c>
      <c r="F14" s="64">
        <v>3245</v>
      </c>
      <c r="G14" s="20">
        <v>129.80000000000001</v>
      </c>
    </row>
    <row r="15" spans="1:7" s="14" customFormat="1" x14ac:dyDescent="0.2">
      <c r="A15" s="61" t="s">
        <v>60</v>
      </c>
      <c r="B15" s="71">
        <v>43962</v>
      </c>
      <c r="C15" s="70" t="s">
        <v>109</v>
      </c>
      <c r="D15" s="78" t="s">
        <v>140</v>
      </c>
      <c r="E15" s="19" t="s">
        <v>97</v>
      </c>
      <c r="F15" s="64">
        <v>4180</v>
      </c>
      <c r="G15" s="20">
        <v>167.2</v>
      </c>
    </row>
    <row r="16" spans="1:7" s="14" customFormat="1" x14ac:dyDescent="0.2">
      <c r="A16" s="61" t="s">
        <v>60</v>
      </c>
      <c r="B16" s="71">
        <v>43964</v>
      </c>
      <c r="C16" s="70" t="s">
        <v>109</v>
      </c>
      <c r="D16" s="78" t="s">
        <v>140</v>
      </c>
      <c r="E16" s="19" t="s">
        <v>97</v>
      </c>
      <c r="F16" s="64">
        <v>1472</v>
      </c>
      <c r="G16" s="20">
        <v>58.88</v>
      </c>
    </row>
    <row r="17" spans="1:10" s="14" customFormat="1" x14ac:dyDescent="0.2">
      <c r="A17" s="61" t="s">
        <v>60</v>
      </c>
      <c r="B17" s="83">
        <v>43965</v>
      </c>
      <c r="C17" s="70" t="s">
        <v>109</v>
      </c>
      <c r="D17" s="78" t="s">
        <v>140</v>
      </c>
      <c r="E17" s="19" t="s">
        <v>105</v>
      </c>
      <c r="F17" s="64">
        <v>3610</v>
      </c>
      <c r="G17" s="20">
        <v>144.4</v>
      </c>
    </row>
    <row r="18" spans="1:10" s="14" customFormat="1" x14ac:dyDescent="0.2">
      <c r="A18" s="61" t="s">
        <v>60</v>
      </c>
      <c r="B18" s="71">
        <v>43971</v>
      </c>
      <c r="C18" s="70" t="s">
        <v>109</v>
      </c>
      <c r="D18" s="78" t="s">
        <v>140</v>
      </c>
      <c r="E18" s="19" t="s">
        <v>130</v>
      </c>
      <c r="F18" s="64">
        <v>18754</v>
      </c>
      <c r="G18" s="20">
        <v>750.16</v>
      </c>
    </row>
    <row r="19" spans="1:10" s="14" customFormat="1" x14ac:dyDescent="0.2">
      <c r="A19" s="61" t="s">
        <v>60</v>
      </c>
      <c r="B19" s="71">
        <v>43971</v>
      </c>
      <c r="C19" s="70" t="s">
        <v>109</v>
      </c>
      <c r="D19" s="78" t="s">
        <v>125</v>
      </c>
      <c r="E19" s="19" t="s">
        <v>113</v>
      </c>
      <c r="F19" s="64">
        <v>400</v>
      </c>
      <c r="G19" s="20">
        <v>16</v>
      </c>
    </row>
    <row r="20" spans="1:10" s="14" customFormat="1" x14ac:dyDescent="0.2">
      <c r="A20" s="61" t="s">
        <v>60</v>
      </c>
      <c r="B20" s="71">
        <v>43971</v>
      </c>
      <c r="C20" s="70" t="s">
        <v>109</v>
      </c>
      <c r="D20" s="78" t="s">
        <v>125</v>
      </c>
      <c r="E20" s="19" t="s">
        <v>119</v>
      </c>
      <c r="F20" s="64">
        <v>4000</v>
      </c>
      <c r="G20" s="20">
        <v>160</v>
      </c>
    </row>
    <row r="21" spans="1:10" s="14" customFormat="1" x14ac:dyDescent="0.2">
      <c r="A21" s="61" t="s">
        <v>60</v>
      </c>
      <c r="B21" s="71">
        <v>43971</v>
      </c>
      <c r="C21" s="70" t="s">
        <v>109</v>
      </c>
      <c r="D21" s="78" t="s">
        <v>125</v>
      </c>
      <c r="E21" s="19" t="s">
        <v>108</v>
      </c>
      <c r="F21" s="64">
        <v>5000</v>
      </c>
      <c r="G21" s="20">
        <v>150</v>
      </c>
    </row>
    <row r="22" spans="1:10" s="14" customFormat="1" x14ac:dyDescent="0.2">
      <c r="A22" s="61" t="s">
        <v>60</v>
      </c>
      <c r="B22" s="71">
        <v>43971</v>
      </c>
      <c r="C22" s="70" t="s">
        <v>109</v>
      </c>
      <c r="D22" s="78" t="s">
        <v>125</v>
      </c>
      <c r="E22" s="19" t="s">
        <v>98</v>
      </c>
      <c r="F22" s="64">
        <v>3500</v>
      </c>
      <c r="G22" s="20">
        <v>140</v>
      </c>
    </row>
    <row r="23" spans="1:10" s="14" customFormat="1" x14ac:dyDescent="0.2">
      <c r="A23" s="61" t="s">
        <v>60</v>
      </c>
      <c r="B23" s="71">
        <v>43971</v>
      </c>
      <c r="C23" s="70" t="s">
        <v>109</v>
      </c>
      <c r="D23" s="78" t="s">
        <v>125</v>
      </c>
      <c r="E23" s="19" t="s">
        <v>153</v>
      </c>
      <c r="F23" s="64">
        <v>1700</v>
      </c>
      <c r="G23" s="20">
        <v>68</v>
      </c>
    </row>
    <row r="24" spans="1:10" s="14" customFormat="1" x14ac:dyDescent="0.2">
      <c r="A24" s="61" t="s">
        <v>60</v>
      </c>
      <c r="B24" s="71">
        <v>43972</v>
      </c>
      <c r="C24" s="70" t="s">
        <v>109</v>
      </c>
      <c r="D24" s="78" t="s">
        <v>125</v>
      </c>
      <c r="E24" s="19" t="s">
        <v>142</v>
      </c>
      <c r="F24" s="64">
        <v>137</v>
      </c>
      <c r="G24" s="20">
        <v>5.48</v>
      </c>
    </row>
    <row r="25" spans="1:10" s="14" customFormat="1" x14ac:dyDescent="0.2">
      <c r="A25" s="61" t="s">
        <v>60</v>
      </c>
      <c r="B25" s="71">
        <v>43979</v>
      </c>
      <c r="C25" s="70" t="s">
        <v>166</v>
      </c>
      <c r="D25" s="78" t="s">
        <v>140</v>
      </c>
      <c r="E25" s="19" t="s">
        <v>135</v>
      </c>
      <c r="F25" s="64">
        <v>6765</v>
      </c>
      <c r="G25" s="20">
        <v>270.60000000000002</v>
      </c>
    </row>
    <row r="26" spans="1:10" s="14" customFormat="1" x14ac:dyDescent="0.2">
      <c r="A26" s="61" t="s">
        <v>60</v>
      </c>
      <c r="B26" s="71">
        <v>43980</v>
      </c>
      <c r="C26" s="70" t="s">
        <v>109</v>
      </c>
      <c r="D26" s="78" t="s">
        <v>140</v>
      </c>
      <c r="E26" s="19" t="s">
        <v>167</v>
      </c>
      <c r="F26" s="64">
        <v>1068</v>
      </c>
      <c r="G26" s="20">
        <v>32.04</v>
      </c>
    </row>
    <row r="27" spans="1:10" s="14" customFormat="1" x14ac:dyDescent="0.2">
      <c r="A27" s="61"/>
      <c r="B27" s="71"/>
      <c r="C27" s="70"/>
      <c r="D27" s="78"/>
      <c r="E27" s="19"/>
      <c r="F27" s="64"/>
      <c r="G27" s="20"/>
    </row>
    <row r="28" spans="1:10" s="14" customFormat="1" x14ac:dyDescent="0.2">
      <c r="A28" s="61"/>
      <c r="B28" s="42"/>
      <c r="C28" s="70"/>
      <c r="D28" s="78"/>
      <c r="E28" s="19"/>
      <c r="F28" s="43"/>
      <c r="G28" s="20"/>
    </row>
    <row r="29" spans="1:10" s="14" customFormat="1" x14ac:dyDescent="0.2">
      <c r="A29" s="61"/>
      <c r="B29" s="71"/>
      <c r="C29" s="70"/>
      <c r="D29" s="78"/>
      <c r="E29" s="19"/>
      <c r="F29" s="64"/>
      <c r="G29" s="20"/>
    </row>
    <row r="30" spans="1:10" s="14" customFormat="1" x14ac:dyDescent="0.2">
      <c r="A30" s="61"/>
      <c r="B30" s="71"/>
      <c r="C30" s="70"/>
      <c r="D30" s="78"/>
      <c r="E30" s="19"/>
      <c r="F30" s="64"/>
      <c r="G30" s="20"/>
    </row>
    <row r="31" spans="1:10" s="14" customFormat="1" x14ac:dyDescent="0.2">
      <c r="A31" s="61"/>
      <c r="B31" s="71"/>
      <c r="C31" s="70"/>
      <c r="D31" s="78"/>
      <c r="E31" s="19"/>
      <c r="F31" s="64"/>
      <c r="G31" s="20"/>
    </row>
    <row r="32" spans="1:10" s="14" customFormat="1" x14ac:dyDescent="0.2">
      <c r="B32" s="42"/>
      <c r="C32" s="19"/>
      <c r="D32" s="19"/>
      <c r="E32" s="19"/>
      <c r="F32" s="38"/>
      <c r="G32" s="20"/>
      <c r="J32" s="41"/>
    </row>
    <row r="33" spans="1:7" x14ac:dyDescent="0.2">
      <c r="A33" s="3" t="s">
        <v>49</v>
      </c>
      <c r="B33" s="23"/>
      <c r="F33" s="17">
        <f>SUM(F12:F32)</f>
        <v>54986</v>
      </c>
      <c r="G33" s="18">
        <f>SUM(G12:G32)</f>
        <v>2138.7599999999998</v>
      </c>
    </row>
    <row r="37" spans="1:7" x14ac:dyDescent="0.2">
      <c r="G37" s="48"/>
    </row>
    <row r="48" spans="1:7" x14ac:dyDescent="0.2">
      <c r="D48" s="77"/>
    </row>
  </sheetData>
  <phoneticPr fontId="5" type="noConversion"/>
  <pageMargins left="0.25" right="0.25" top="0.5" bottom="0.5" header="0.5" footer="0.5"/>
  <pageSetup scale="87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8"/>
  <sheetViews>
    <sheetView workbookViewId="0">
      <selection activeCell="A14" sqref="A14:H58"/>
    </sheetView>
  </sheetViews>
  <sheetFormatPr defaultColWidth="9" defaultRowHeight="12.75" x14ac:dyDescent="0.2"/>
  <cols>
    <col min="1" max="1" width="12.28515625" bestFit="1" customWidth="1"/>
    <col min="2" max="2" width="34.5703125" bestFit="1" customWidth="1"/>
    <col min="3" max="3" width="8.42578125" bestFit="1" customWidth="1"/>
    <col min="4" max="4" width="8.85546875" bestFit="1" customWidth="1"/>
    <col min="5" max="5" width="15.7109375" bestFit="1" customWidth="1"/>
    <col min="6" max="8" width="12.7109375" bestFit="1" customWidth="1"/>
    <col min="9" max="9" width="19.5703125" bestFit="1" customWidth="1"/>
    <col min="10" max="10" width="12.5703125" customWidth="1"/>
  </cols>
  <sheetData>
    <row r="1" spans="1:10" x14ac:dyDescent="0.2">
      <c r="A1" s="2" t="s">
        <v>120</v>
      </c>
      <c r="B1" s="2"/>
      <c r="C1" s="2" t="s">
        <v>0</v>
      </c>
      <c r="D1" t="s">
        <v>1</v>
      </c>
      <c r="E1" s="2"/>
      <c r="F1" s="2" t="s">
        <v>1</v>
      </c>
      <c r="G1" s="2" t="s">
        <v>2</v>
      </c>
      <c r="H1" s="2" t="s">
        <v>3</v>
      </c>
      <c r="I1" s="2"/>
      <c r="J1" s="2"/>
    </row>
    <row r="2" spans="1:10" x14ac:dyDescent="0.2">
      <c r="A2" s="2" t="s">
        <v>4</v>
      </c>
      <c r="B2" s="2" t="s">
        <v>5</v>
      </c>
      <c r="C2" s="2" t="s">
        <v>6</v>
      </c>
      <c r="D2" t="s">
        <v>7</v>
      </c>
      <c r="E2" s="2" t="s">
        <v>7</v>
      </c>
      <c r="F2" s="2" t="s">
        <v>8</v>
      </c>
      <c r="G2" s="2" t="s">
        <v>8</v>
      </c>
      <c r="H2" s="2" t="s">
        <v>9</v>
      </c>
      <c r="I2" s="2"/>
      <c r="J2" s="2"/>
    </row>
    <row r="3" spans="1:10" x14ac:dyDescent="0.2">
      <c r="A3" s="2"/>
      <c r="B3" s="2"/>
      <c r="C3" s="2"/>
      <c r="E3" s="2"/>
      <c r="F3" s="2"/>
      <c r="G3" s="2"/>
      <c r="H3" s="2"/>
      <c r="I3" s="2"/>
      <c r="J3" s="2"/>
    </row>
    <row r="4" spans="1:10" x14ac:dyDescent="0.2">
      <c r="A4" s="2"/>
      <c r="B4" s="2" t="s">
        <v>84</v>
      </c>
      <c r="C4" s="2"/>
      <c r="E4" s="2"/>
      <c r="F4" s="2"/>
      <c r="G4" s="2"/>
      <c r="H4" s="2"/>
      <c r="I4" s="2"/>
      <c r="J4" s="2"/>
    </row>
    <row r="5" spans="1:10" x14ac:dyDescent="0.2">
      <c r="A5" s="2"/>
      <c r="B5" s="2"/>
      <c r="C5" s="2"/>
      <c r="E5" s="2"/>
      <c r="F5" s="2"/>
      <c r="G5" s="2"/>
      <c r="H5" s="2"/>
      <c r="I5" s="2"/>
      <c r="J5" s="2"/>
    </row>
    <row r="6" spans="1:10" x14ac:dyDescent="0.2">
      <c r="A6" s="2"/>
      <c r="B6" s="2"/>
      <c r="C6" s="2"/>
      <c r="E6" s="2"/>
      <c r="F6" s="2"/>
      <c r="G6" s="2"/>
      <c r="H6" s="2"/>
      <c r="I6" s="2"/>
      <c r="J6" s="2"/>
    </row>
    <row r="7" spans="1:10" x14ac:dyDescent="0.2">
      <c r="A7" s="2"/>
      <c r="B7" s="2"/>
      <c r="E7" s="2"/>
      <c r="F7" s="2"/>
      <c r="G7" s="2"/>
      <c r="H7" s="2"/>
      <c r="I7" s="2"/>
      <c r="J7" s="2"/>
    </row>
    <row r="9" spans="1:10" x14ac:dyDescent="0.2">
      <c r="A9" t="s">
        <v>146</v>
      </c>
      <c r="B9" t="s">
        <v>147</v>
      </c>
      <c r="C9" t="s">
        <v>148</v>
      </c>
      <c r="D9" t="s">
        <v>143</v>
      </c>
      <c r="E9" t="s">
        <v>144</v>
      </c>
      <c r="G9" t="s">
        <v>145</v>
      </c>
      <c r="H9" s="1">
        <v>43982</v>
      </c>
    </row>
    <row r="10" spans="1:10" x14ac:dyDescent="0.2">
      <c r="A10">
        <v>955542</v>
      </c>
    </row>
    <row r="11" spans="1:10" x14ac:dyDescent="0.2">
      <c r="A11" t="s">
        <v>120</v>
      </c>
      <c r="C11" t="s">
        <v>0</v>
      </c>
      <c r="D11" t="s">
        <v>1</v>
      </c>
      <c r="F11" t="s">
        <v>1</v>
      </c>
      <c r="G11" t="s">
        <v>2</v>
      </c>
      <c r="H11" t="s">
        <v>3</v>
      </c>
    </row>
    <row r="12" spans="1:10" x14ac:dyDescent="0.2">
      <c r="A12" t="s">
        <v>4</v>
      </c>
      <c r="B12" t="s">
        <v>5</v>
      </c>
      <c r="C12" t="s">
        <v>6</v>
      </c>
      <c r="D12" t="s">
        <v>7</v>
      </c>
      <c r="E12" t="s">
        <v>7</v>
      </c>
      <c r="F12" t="s">
        <v>8</v>
      </c>
      <c r="G12" t="s">
        <v>8</v>
      </c>
      <c r="H12" t="s">
        <v>9</v>
      </c>
    </row>
    <row r="14" spans="1:10" x14ac:dyDescent="0.2">
      <c r="A14">
        <v>425</v>
      </c>
      <c r="B14" t="s">
        <v>141</v>
      </c>
      <c r="C14">
        <v>3.8</v>
      </c>
      <c r="D14">
        <v>1228.0899999999999</v>
      </c>
      <c r="E14" s="2">
        <v>521940.25</v>
      </c>
      <c r="F14">
        <v>1433.52</v>
      </c>
      <c r="G14" s="2">
        <v>609246</v>
      </c>
      <c r="H14" s="2">
        <v>87305.75</v>
      </c>
    </row>
    <row r="15" spans="1:10" x14ac:dyDescent="0.2">
      <c r="A15" s="2">
        <v>2692</v>
      </c>
      <c r="B15" t="s">
        <v>71</v>
      </c>
      <c r="C15">
        <v>3.3</v>
      </c>
      <c r="D15">
        <v>103.64</v>
      </c>
      <c r="E15" s="2">
        <v>279017.61</v>
      </c>
      <c r="F15">
        <v>196.95</v>
      </c>
      <c r="G15" s="2">
        <v>530189.4</v>
      </c>
      <c r="H15" s="2">
        <v>251171.79</v>
      </c>
    </row>
    <row r="16" spans="1:10" x14ac:dyDescent="0.2">
      <c r="A16" s="2">
        <v>7637</v>
      </c>
      <c r="B16" t="s">
        <v>110</v>
      </c>
      <c r="C16">
        <v>1.8</v>
      </c>
      <c r="D16">
        <v>27.57</v>
      </c>
      <c r="E16" s="2">
        <v>210584.3</v>
      </c>
      <c r="F16">
        <v>38.17</v>
      </c>
      <c r="G16" s="2">
        <v>291504.28999999998</v>
      </c>
      <c r="H16" s="2">
        <v>80919.990000000005</v>
      </c>
    </row>
    <row r="17" spans="1:8" x14ac:dyDescent="0.2">
      <c r="A17">
        <v>680</v>
      </c>
      <c r="B17" t="s">
        <v>50</v>
      </c>
      <c r="C17">
        <v>4.9000000000000004</v>
      </c>
      <c r="D17">
        <v>327.49</v>
      </c>
      <c r="E17" s="2">
        <v>222693.67</v>
      </c>
      <c r="F17">
        <v>1147.8599999999999</v>
      </c>
      <c r="G17" s="2">
        <v>780544.8</v>
      </c>
      <c r="H17" s="2">
        <v>557851.13</v>
      </c>
    </row>
    <row r="18" spans="1:8" x14ac:dyDescent="0.2">
      <c r="A18" s="2">
        <v>6067</v>
      </c>
      <c r="B18" t="s">
        <v>131</v>
      </c>
      <c r="C18">
        <v>1.8</v>
      </c>
      <c r="D18">
        <v>47.34</v>
      </c>
      <c r="E18" s="2">
        <v>287214.21000000002</v>
      </c>
      <c r="F18">
        <v>47.18</v>
      </c>
      <c r="G18" s="2">
        <v>286241.06</v>
      </c>
      <c r="H18">
        <v>-973.15</v>
      </c>
    </row>
    <row r="19" spans="1:8" x14ac:dyDescent="0.2">
      <c r="A19" s="2">
        <v>1918</v>
      </c>
      <c r="B19" t="s">
        <v>111</v>
      </c>
      <c r="C19">
        <v>3.5</v>
      </c>
      <c r="D19">
        <v>249.87</v>
      </c>
      <c r="E19" s="2">
        <v>479257.56</v>
      </c>
      <c r="F19">
        <v>291.27</v>
      </c>
      <c r="G19" s="2">
        <v>558655.86</v>
      </c>
      <c r="H19" s="2">
        <v>79398.3</v>
      </c>
    </row>
    <row r="20" spans="1:8" x14ac:dyDescent="0.2">
      <c r="A20" s="2">
        <v>8903</v>
      </c>
      <c r="B20" t="s">
        <v>55</v>
      </c>
      <c r="C20">
        <v>3</v>
      </c>
      <c r="D20">
        <v>37.25</v>
      </c>
      <c r="E20" s="2">
        <v>331687.31</v>
      </c>
      <c r="F20">
        <v>53</v>
      </c>
      <c r="G20" s="2">
        <v>471859</v>
      </c>
      <c r="H20" s="2">
        <v>140171.69</v>
      </c>
    </row>
    <row r="21" spans="1:8" x14ac:dyDescent="0.2">
      <c r="A21" s="2">
        <v>9909</v>
      </c>
      <c r="B21" t="s">
        <v>73</v>
      </c>
      <c r="C21">
        <v>3.2</v>
      </c>
      <c r="D21">
        <v>42.86</v>
      </c>
      <c r="E21" s="2">
        <v>424771.81</v>
      </c>
      <c r="F21">
        <v>51.4</v>
      </c>
      <c r="G21" s="2">
        <v>509322.6</v>
      </c>
      <c r="H21" s="2">
        <v>84550.79</v>
      </c>
    </row>
    <row r="22" spans="1:8" x14ac:dyDescent="0.2">
      <c r="A22" s="2">
        <v>8002</v>
      </c>
      <c r="B22" t="s">
        <v>114</v>
      </c>
      <c r="C22">
        <v>2.2999999999999998</v>
      </c>
      <c r="D22">
        <v>40.19</v>
      </c>
      <c r="E22" s="2">
        <v>321674</v>
      </c>
      <c r="F22">
        <v>46.52</v>
      </c>
      <c r="G22" s="2">
        <v>372253.04</v>
      </c>
      <c r="H22" s="2">
        <v>50579.040000000001</v>
      </c>
    </row>
    <row r="23" spans="1:8" x14ac:dyDescent="0.2">
      <c r="A23" s="2">
        <v>6270</v>
      </c>
      <c r="B23" t="s">
        <v>10</v>
      </c>
      <c r="C23">
        <v>3.9</v>
      </c>
      <c r="D23">
        <v>32.22</v>
      </c>
      <c r="E23" s="2">
        <v>202044.17</v>
      </c>
      <c r="F23">
        <v>97.87</v>
      </c>
      <c r="G23" s="2">
        <v>613644.9</v>
      </c>
      <c r="H23" s="2">
        <v>411600.73</v>
      </c>
    </row>
    <row r="24" spans="1:8" x14ac:dyDescent="0.2">
      <c r="A24" s="2">
        <v>10405</v>
      </c>
      <c r="B24" t="s">
        <v>136</v>
      </c>
      <c r="C24">
        <v>3</v>
      </c>
      <c r="D24">
        <v>37.01</v>
      </c>
      <c r="E24" s="2">
        <v>385191.02</v>
      </c>
      <c r="F24">
        <v>45.54</v>
      </c>
      <c r="G24" s="2">
        <v>473843.7</v>
      </c>
      <c r="H24" s="2">
        <v>88652.68</v>
      </c>
    </row>
    <row r="25" spans="1:8" x14ac:dyDescent="0.2">
      <c r="A25" s="2">
        <v>7687</v>
      </c>
      <c r="B25" t="s">
        <v>11</v>
      </c>
      <c r="C25">
        <v>3.1</v>
      </c>
      <c r="D25">
        <v>25.47</v>
      </c>
      <c r="E25" s="2">
        <v>195842.65</v>
      </c>
      <c r="F25">
        <v>63.55</v>
      </c>
      <c r="G25" s="2">
        <v>488508.85</v>
      </c>
      <c r="H25" s="2">
        <v>292666.2</v>
      </c>
    </row>
    <row r="26" spans="1:8" x14ac:dyDescent="0.2">
      <c r="A26" s="2">
        <v>30212</v>
      </c>
      <c r="B26" t="s">
        <v>77</v>
      </c>
      <c r="C26">
        <v>2.2000000000000002</v>
      </c>
      <c r="D26">
        <v>14.68</v>
      </c>
      <c r="E26" s="2">
        <v>443705.77</v>
      </c>
      <c r="F26">
        <v>11.5</v>
      </c>
      <c r="G26" s="2">
        <v>347438</v>
      </c>
      <c r="H26" s="2">
        <v>-96267.77</v>
      </c>
    </row>
    <row r="27" spans="1:8" x14ac:dyDescent="0.2">
      <c r="A27" s="2">
        <v>15828</v>
      </c>
      <c r="B27" t="s">
        <v>83</v>
      </c>
      <c r="C27">
        <v>1.3</v>
      </c>
      <c r="D27">
        <v>15.13</v>
      </c>
      <c r="E27" s="2">
        <v>239530.97</v>
      </c>
      <c r="F27">
        <v>12.54</v>
      </c>
      <c r="G27" s="2">
        <v>198483.12</v>
      </c>
      <c r="H27" s="2">
        <v>-41047.85</v>
      </c>
    </row>
    <row r="28" spans="1:8" x14ac:dyDescent="0.2">
      <c r="A28" s="2">
        <v>9994</v>
      </c>
      <c r="B28" t="s">
        <v>121</v>
      </c>
      <c r="C28">
        <v>2.6</v>
      </c>
      <c r="D28">
        <v>34.159999999999997</v>
      </c>
      <c r="E28" s="2">
        <v>341449.72</v>
      </c>
      <c r="F28">
        <v>41</v>
      </c>
      <c r="G28" s="2">
        <v>409754</v>
      </c>
      <c r="H28" s="2">
        <v>68304.28</v>
      </c>
    </row>
    <row r="29" spans="1:8" x14ac:dyDescent="0.2">
      <c r="A29" s="2">
        <v>1515</v>
      </c>
      <c r="B29" t="s">
        <v>127</v>
      </c>
      <c r="C29">
        <v>1.9</v>
      </c>
      <c r="D29">
        <v>173.66</v>
      </c>
      <c r="E29" s="2">
        <v>263104.05</v>
      </c>
      <c r="F29">
        <v>199.62</v>
      </c>
      <c r="G29" s="2">
        <v>302424.3</v>
      </c>
      <c r="H29" s="2">
        <v>39320.25</v>
      </c>
    </row>
    <row r="30" spans="1:8" x14ac:dyDescent="0.2">
      <c r="A30" s="2">
        <v>5611</v>
      </c>
      <c r="B30" t="s">
        <v>64</v>
      </c>
      <c r="C30">
        <v>2.7</v>
      </c>
      <c r="D30">
        <v>36.35</v>
      </c>
      <c r="E30" s="2">
        <v>204004.76</v>
      </c>
      <c r="F30">
        <v>77.09</v>
      </c>
      <c r="G30" s="2">
        <v>432551.99</v>
      </c>
      <c r="H30" s="2">
        <v>228547.23</v>
      </c>
    </row>
    <row r="31" spans="1:8" x14ac:dyDescent="0.2">
      <c r="A31" s="2">
        <v>22749</v>
      </c>
      <c r="B31" t="s">
        <v>85</v>
      </c>
      <c r="C31">
        <v>2.1</v>
      </c>
      <c r="D31">
        <v>21.38</v>
      </c>
      <c r="E31" s="2">
        <v>486562.99</v>
      </c>
      <c r="F31">
        <v>14.35</v>
      </c>
      <c r="G31" s="2">
        <v>326448.15000000002</v>
      </c>
      <c r="H31" s="2">
        <v>-160114.84</v>
      </c>
    </row>
    <row r="32" spans="1:8" x14ac:dyDescent="0.2">
      <c r="A32" s="2">
        <v>1955</v>
      </c>
      <c r="B32" t="s">
        <v>132</v>
      </c>
      <c r="C32">
        <v>2.5</v>
      </c>
      <c r="D32">
        <v>198.7</v>
      </c>
      <c r="E32" s="2">
        <v>388466.1</v>
      </c>
      <c r="F32">
        <v>199.45</v>
      </c>
      <c r="G32" s="2">
        <v>389924.75</v>
      </c>
      <c r="H32" s="2">
        <v>1458.65</v>
      </c>
    </row>
    <row r="33" spans="1:8" x14ac:dyDescent="0.2">
      <c r="A33" s="2">
        <v>3817</v>
      </c>
      <c r="B33" t="s">
        <v>75</v>
      </c>
      <c r="C33">
        <v>0.9</v>
      </c>
      <c r="D33">
        <v>11.01</v>
      </c>
      <c r="E33" s="2">
        <v>42059.49</v>
      </c>
      <c r="F33">
        <v>36.5</v>
      </c>
      <c r="G33" s="2">
        <v>139320.5</v>
      </c>
      <c r="H33" s="2">
        <v>97261.01</v>
      </c>
    </row>
    <row r="34" spans="1:8" x14ac:dyDescent="0.2">
      <c r="A34" s="2">
        <v>7567</v>
      </c>
      <c r="B34" t="s">
        <v>76</v>
      </c>
      <c r="C34">
        <v>1.7</v>
      </c>
      <c r="D34">
        <v>10.67</v>
      </c>
      <c r="E34" s="2">
        <v>80773.850000000006</v>
      </c>
      <c r="F34">
        <v>36.47</v>
      </c>
      <c r="G34" s="2">
        <v>275968.49</v>
      </c>
      <c r="H34" s="2">
        <v>195194.64</v>
      </c>
    </row>
    <row r="35" spans="1:8" x14ac:dyDescent="0.2">
      <c r="A35" s="2">
        <v>10954</v>
      </c>
      <c r="B35" t="s">
        <v>79</v>
      </c>
      <c r="C35">
        <v>2.4</v>
      </c>
      <c r="D35">
        <v>47.06</v>
      </c>
      <c r="E35" s="2">
        <v>515584.9</v>
      </c>
      <c r="F35">
        <v>35.14</v>
      </c>
      <c r="G35" s="2">
        <v>384923.56</v>
      </c>
      <c r="H35" s="2">
        <v>-130661.34</v>
      </c>
    </row>
    <row r="36" spans="1:8" x14ac:dyDescent="0.2">
      <c r="A36">
        <v>500</v>
      </c>
      <c r="B36" t="s">
        <v>56</v>
      </c>
      <c r="C36">
        <v>2.8</v>
      </c>
      <c r="D36">
        <v>551.36</v>
      </c>
      <c r="E36" s="2">
        <v>275684.39</v>
      </c>
      <c r="F36">
        <v>897.42</v>
      </c>
      <c r="G36" s="2">
        <v>448710</v>
      </c>
      <c r="H36" s="2">
        <v>173025.61</v>
      </c>
    </row>
    <row r="37" spans="1:8" x14ac:dyDescent="0.2">
      <c r="A37" s="2">
        <v>15073</v>
      </c>
      <c r="B37" t="s">
        <v>65</v>
      </c>
      <c r="C37">
        <v>3.7</v>
      </c>
      <c r="D37">
        <v>19.7</v>
      </c>
      <c r="E37" s="2">
        <v>297006.63</v>
      </c>
      <c r="F37">
        <v>39.15</v>
      </c>
      <c r="G37" s="2">
        <v>590107.94999999995</v>
      </c>
      <c r="H37" s="2">
        <v>293101.32</v>
      </c>
    </row>
    <row r="38" spans="1:8" x14ac:dyDescent="0.2">
      <c r="A38" s="2">
        <v>10043</v>
      </c>
      <c r="B38" t="s">
        <v>69</v>
      </c>
      <c r="C38">
        <v>1</v>
      </c>
      <c r="D38">
        <v>23.1</v>
      </c>
      <c r="E38" s="2">
        <v>232035.22</v>
      </c>
      <c r="F38">
        <v>15.82</v>
      </c>
      <c r="G38" s="2">
        <v>158880.26</v>
      </c>
      <c r="H38" s="2">
        <v>-73154.960000000006</v>
      </c>
    </row>
    <row r="39" spans="1:8" x14ac:dyDescent="0.2">
      <c r="A39" s="2">
        <v>12245</v>
      </c>
      <c r="B39" t="s">
        <v>58</v>
      </c>
      <c r="C39">
        <v>1.4</v>
      </c>
      <c r="D39">
        <v>25.48</v>
      </c>
      <c r="E39" s="2">
        <v>312054.87</v>
      </c>
      <c r="F39">
        <v>18.05</v>
      </c>
      <c r="G39" s="2">
        <v>221022.25</v>
      </c>
      <c r="H39" s="2">
        <v>-91032.62</v>
      </c>
    </row>
    <row r="40" spans="1:8" x14ac:dyDescent="0.2">
      <c r="A40" s="2">
        <v>6100</v>
      </c>
      <c r="B40" t="s">
        <v>149</v>
      </c>
      <c r="C40">
        <v>3.3</v>
      </c>
      <c r="D40">
        <v>81.34</v>
      </c>
      <c r="E40" s="2">
        <v>496209.74</v>
      </c>
      <c r="F40">
        <v>85.46</v>
      </c>
      <c r="G40" s="2">
        <v>521306</v>
      </c>
      <c r="H40" s="2">
        <v>25096.26</v>
      </c>
    </row>
    <row r="41" spans="1:8" x14ac:dyDescent="0.2">
      <c r="A41" s="2">
        <v>9537</v>
      </c>
      <c r="B41" t="s">
        <v>115</v>
      </c>
      <c r="C41">
        <v>3.5</v>
      </c>
      <c r="D41">
        <v>52.18</v>
      </c>
      <c r="E41" s="2">
        <v>497692.78</v>
      </c>
      <c r="F41">
        <v>57.895000000000003</v>
      </c>
      <c r="G41" s="2">
        <v>552144.61</v>
      </c>
      <c r="H41" s="2">
        <v>54451.83</v>
      </c>
    </row>
    <row r="42" spans="1:8" x14ac:dyDescent="0.2">
      <c r="A42" s="2">
        <v>7381</v>
      </c>
      <c r="B42" t="s">
        <v>122</v>
      </c>
      <c r="C42">
        <v>2.6</v>
      </c>
      <c r="D42">
        <v>48.39</v>
      </c>
      <c r="E42" s="2">
        <v>357168.8</v>
      </c>
      <c r="F42">
        <v>54.83</v>
      </c>
      <c r="G42" s="2">
        <v>404700.23</v>
      </c>
      <c r="H42" s="2">
        <v>47531.43</v>
      </c>
    </row>
    <row r="43" spans="1:8" x14ac:dyDescent="0.2">
      <c r="A43" s="2">
        <v>8611</v>
      </c>
      <c r="B43" t="s">
        <v>118</v>
      </c>
      <c r="C43">
        <v>2.2000000000000002</v>
      </c>
      <c r="D43">
        <v>59.23</v>
      </c>
      <c r="E43" s="2">
        <v>510068.32</v>
      </c>
      <c r="F43">
        <v>40.1</v>
      </c>
      <c r="G43" s="2">
        <v>345301.1</v>
      </c>
      <c r="H43" s="2">
        <v>-164767.22</v>
      </c>
    </row>
    <row r="44" spans="1:8" x14ac:dyDescent="0.2">
      <c r="A44" s="2">
        <v>13077</v>
      </c>
      <c r="B44" t="s">
        <v>150</v>
      </c>
      <c r="C44">
        <v>1.4</v>
      </c>
      <c r="D44">
        <v>13.03</v>
      </c>
      <c r="E44" s="2">
        <v>170456.34</v>
      </c>
      <c r="F44">
        <v>17.079999999999998</v>
      </c>
      <c r="G44" s="2">
        <v>223355.16</v>
      </c>
      <c r="H44" s="2">
        <v>52898.82</v>
      </c>
    </row>
    <row r="45" spans="1:8" x14ac:dyDescent="0.2">
      <c r="A45" s="2">
        <v>5072</v>
      </c>
      <c r="B45" t="s">
        <v>70</v>
      </c>
      <c r="C45">
        <v>2.2999999999999998</v>
      </c>
      <c r="D45">
        <v>81.89</v>
      </c>
      <c r="E45" s="2">
        <v>415377.52</v>
      </c>
      <c r="F45">
        <v>72</v>
      </c>
      <c r="G45" s="2">
        <v>365184</v>
      </c>
      <c r="H45" s="2">
        <v>-50193.52</v>
      </c>
    </row>
    <row r="46" spans="1:8" x14ac:dyDescent="0.2">
      <c r="A46" s="2">
        <v>24095</v>
      </c>
      <c r="B46" t="s">
        <v>80</v>
      </c>
      <c r="C46">
        <v>3.1</v>
      </c>
      <c r="D46">
        <v>16.22</v>
      </c>
      <c r="E46" s="2">
        <v>391054.64</v>
      </c>
      <c r="F46">
        <v>20.440000000000001</v>
      </c>
      <c r="G46" s="2">
        <v>492501.8</v>
      </c>
      <c r="H46" s="2">
        <v>101447.16</v>
      </c>
    </row>
    <row r="47" spans="1:8" x14ac:dyDescent="0.2">
      <c r="A47" s="2">
        <v>8966</v>
      </c>
      <c r="B47" t="s">
        <v>68</v>
      </c>
      <c r="C47">
        <v>2.5</v>
      </c>
      <c r="D47">
        <v>29.36</v>
      </c>
      <c r="E47" s="2">
        <v>263257.59000000003</v>
      </c>
      <c r="F47">
        <v>45.05</v>
      </c>
      <c r="G47" s="2">
        <v>403918.3</v>
      </c>
      <c r="H47" s="2">
        <v>140660.71</v>
      </c>
    </row>
    <row r="48" spans="1:8" x14ac:dyDescent="0.2">
      <c r="A48" s="2">
        <v>2440</v>
      </c>
      <c r="B48" t="s">
        <v>137</v>
      </c>
      <c r="C48">
        <v>2.2999999999999998</v>
      </c>
      <c r="D48">
        <v>166.37</v>
      </c>
      <c r="E48" s="2">
        <v>405958.08</v>
      </c>
      <c r="F48">
        <v>148.08000000000001</v>
      </c>
      <c r="G48" s="2">
        <v>361315.2</v>
      </c>
      <c r="H48" s="2">
        <v>-44642.879999999997</v>
      </c>
    </row>
    <row r="49" spans="1:8" x14ac:dyDescent="0.2">
      <c r="A49" s="2">
        <v>5936</v>
      </c>
      <c r="B49" t="s">
        <v>82</v>
      </c>
      <c r="C49">
        <v>2.9</v>
      </c>
      <c r="D49">
        <v>62.53</v>
      </c>
      <c r="E49" s="2">
        <v>371199.61</v>
      </c>
      <c r="F49">
        <v>78.81</v>
      </c>
      <c r="G49" s="2">
        <v>467816.16</v>
      </c>
      <c r="H49" s="2">
        <v>96616.55</v>
      </c>
    </row>
    <row r="50" spans="1:8" x14ac:dyDescent="0.2">
      <c r="A50" s="2">
        <v>3890</v>
      </c>
      <c r="B50" t="s">
        <v>74</v>
      </c>
      <c r="C50">
        <v>3.1</v>
      </c>
      <c r="D50">
        <v>102.9</v>
      </c>
      <c r="E50" s="2">
        <v>400299.19</v>
      </c>
      <c r="F50">
        <v>126.34</v>
      </c>
      <c r="G50" s="2">
        <v>491462.6</v>
      </c>
      <c r="H50" s="2">
        <v>91163.41</v>
      </c>
    </row>
    <row r="51" spans="1:8" x14ac:dyDescent="0.2">
      <c r="A51" s="2"/>
      <c r="E51" s="2"/>
      <c r="G51" s="2"/>
      <c r="H51" s="2"/>
    </row>
    <row r="52" spans="1:8" x14ac:dyDescent="0.2">
      <c r="B52" t="s">
        <v>66</v>
      </c>
      <c r="C52">
        <v>96</v>
      </c>
      <c r="E52" s="2">
        <v>12262684.880000001</v>
      </c>
      <c r="G52" s="2">
        <v>15240775.98</v>
      </c>
      <c r="H52" s="2">
        <v>2978091.1</v>
      </c>
    </row>
    <row r="54" spans="1:8" x14ac:dyDescent="0.2">
      <c r="B54" t="s">
        <v>14</v>
      </c>
      <c r="C54">
        <v>4</v>
      </c>
      <c r="E54" s="2">
        <v>629232.76</v>
      </c>
      <c r="G54" s="2">
        <v>629232.76</v>
      </c>
    </row>
    <row r="56" spans="1:8" x14ac:dyDescent="0.2">
      <c r="B56" t="s">
        <v>151</v>
      </c>
      <c r="G56" s="2">
        <v>11206.9</v>
      </c>
      <c r="H56" s="2">
        <v>11206.9</v>
      </c>
    </row>
    <row r="58" spans="1:8" x14ac:dyDescent="0.2">
      <c r="B58" t="s">
        <v>81</v>
      </c>
      <c r="C58">
        <v>100</v>
      </c>
      <c r="E58" s="2">
        <v>12891917.640000001</v>
      </c>
      <c r="G58" s="2">
        <v>15881215.640000001</v>
      </c>
      <c r="H58" t="s">
        <v>152</v>
      </c>
    </row>
  </sheetData>
  <pageMargins left="0.25" right="0.25" top="0.5" bottom="0.5" header="0.5" footer="0.5"/>
  <pageSetup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Portfolio Appraisal</vt:lpstr>
      <vt:lpstr>Performance</vt:lpstr>
      <vt:lpstr>Transactions</vt:lpstr>
      <vt:lpstr>Contributions&amp;Withdrawals</vt:lpstr>
      <vt:lpstr>Commissions</vt:lpstr>
      <vt:lpstr>Sheet1</vt:lpstr>
      <vt:lpstr>Commissions!Print_Area</vt:lpstr>
      <vt:lpstr>Performance!Print_Area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Troy</dc:creator>
  <cp:lastModifiedBy>Lillie</cp:lastModifiedBy>
  <cp:lastPrinted>2020-06-10T19:19:11Z</cp:lastPrinted>
  <dcterms:created xsi:type="dcterms:W3CDTF">2008-09-11T18:32:18Z</dcterms:created>
  <dcterms:modified xsi:type="dcterms:W3CDTF">2020-06-10T19:20:10Z</dcterms:modified>
</cp:coreProperties>
</file>