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5" yWindow="1350" windowWidth="9780" windowHeight="10260" tabRatio="689"/>
  </bookViews>
  <sheets>
    <sheet name="Portfolio Appraisal" sheetId="1" r:id="rId1"/>
    <sheet name="Performance" sheetId="4" r:id="rId2"/>
    <sheet name="Transactions" sheetId="3" r:id="rId3"/>
    <sheet name="Contributions&amp;Withdrawals" sheetId="5" r:id="rId4"/>
    <sheet name="Commissions" sheetId="2" r:id="rId5"/>
    <sheet name="Sheet1" sheetId="6" r:id="rId6"/>
  </sheets>
  <definedNames>
    <definedName name="_xlnm.Print_Area" localSheetId="4">Commissions!$A$1:$G$20</definedName>
    <definedName name="_xlnm.Print_Area" localSheetId="1">Performance!$A$1:$H$9</definedName>
  </definedNames>
  <calcPr calcId="145621"/>
</workbook>
</file>

<file path=xl/calcChain.xml><?xml version="1.0" encoding="utf-8"?>
<calcChain xmlns="http://schemas.openxmlformats.org/spreadsheetml/2006/main">
  <c r="E4" i="5" l="1"/>
  <c r="D4" i="5"/>
  <c r="G20" i="2" l="1"/>
  <c r="F20" i="2"/>
  <c r="F18" i="3"/>
  <c r="F11" i="5" l="1"/>
  <c r="B5" i="2"/>
  <c r="B3" i="4"/>
  <c r="F4" i="5"/>
</calcChain>
</file>

<file path=xl/sharedStrings.xml><?xml version="1.0" encoding="utf-8"?>
<sst xmlns="http://schemas.openxmlformats.org/spreadsheetml/2006/main" count="212" uniqueCount="151">
  <si>
    <t>% OF</t>
  </si>
  <si>
    <t>UNIT</t>
  </si>
  <si>
    <t>MARKET</t>
  </si>
  <si>
    <t>UNREALIZED</t>
  </si>
  <si>
    <t>QUANTITY</t>
  </si>
  <si>
    <t>DESCRIPTION</t>
  </si>
  <si>
    <t>ASSETS</t>
  </si>
  <si>
    <t>COST</t>
  </si>
  <si>
    <t>VALUE</t>
  </si>
  <si>
    <t>GAIN(LOSS)</t>
  </si>
  <si>
    <t>CANADIAN PAC RY LTD</t>
  </si>
  <si>
    <t>DOLLAR TREE, INC.</t>
  </si>
  <si>
    <t>EMCOR GROUP INC</t>
  </si>
  <si>
    <t>______________</t>
  </si>
  <si>
    <t>_____________</t>
  </si>
  <si>
    <t>CASH</t>
  </si>
  <si>
    <t>Indiana PERF</t>
  </si>
  <si>
    <t>Kirr Marbach - Gross</t>
  </si>
  <si>
    <t>Kirr Marbach - Net</t>
  </si>
  <si>
    <t>Russell 3000</t>
  </si>
  <si>
    <t>Quarter</t>
  </si>
  <si>
    <t>One Year</t>
  </si>
  <si>
    <t>Two Years</t>
  </si>
  <si>
    <t>Three Years</t>
  </si>
  <si>
    <t>Five Years</t>
  </si>
  <si>
    <t>Inception to Date*</t>
  </si>
  <si>
    <t>*account started 8/22/2008</t>
  </si>
  <si>
    <t>TRADE</t>
  </si>
  <si>
    <t>DOLLAR</t>
  </si>
  <si>
    <t>DATE</t>
  </si>
  <si>
    <t>AMOUNT</t>
  </si>
  <si>
    <t>TOTAL</t>
  </si>
  <si>
    <t>TRANSACTION</t>
  </si>
  <si>
    <t>_____________________</t>
  </si>
  <si>
    <t>__________________</t>
  </si>
  <si>
    <t>___________</t>
  </si>
  <si>
    <t>_________</t>
  </si>
  <si>
    <t>TRANSACTIONS</t>
  </si>
  <si>
    <t>One Month</t>
  </si>
  <si>
    <t>CONTRIBUTIONS AND WITHDRAWALS</t>
  </si>
  <si>
    <t>LEADING EDGE INVESTMENT ADVISORS, LLC</t>
  </si>
  <si>
    <t>Brokerage / Commission Report</t>
  </si>
  <si>
    <t>Manager Name:</t>
  </si>
  <si>
    <t>Kirr, Marbach &amp; Co LLC</t>
  </si>
  <si>
    <t>For the Period Ending:</t>
  </si>
  <si>
    <t>Length of Period:</t>
  </si>
  <si>
    <t>Total</t>
  </si>
  <si>
    <t>Client Name</t>
  </si>
  <si>
    <t>Executing Broker</t>
  </si>
  <si>
    <t>Commissions</t>
  </si>
  <si>
    <t>Shares</t>
  </si>
  <si>
    <t>TOTAL CLIENT</t>
  </si>
  <si>
    <t>AUTOZONE INC</t>
  </si>
  <si>
    <t>Monthly</t>
  </si>
  <si>
    <t>Date</t>
  </si>
  <si>
    <t>Buy/Sell</t>
  </si>
  <si>
    <t>Ticker</t>
  </si>
  <si>
    <t>COGNIZANT TECH SOLUTION</t>
  </si>
  <si>
    <t>MARKEL CORP</t>
  </si>
  <si>
    <t>INPERF INDIANA PUBLIC EMPLOYEES' RETIREMENT FUND</t>
  </si>
  <si>
    <t>LYONDELLBASELL INDU</t>
  </si>
  <si>
    <t>NCR CORP</t>
  </si>
  <si>
    <t>Annualized</t>
  </si>
  <si>
    <t>ALLIANCE DATA SYSTEMS</t>
  </si>
  <si>
    <t>INPERF</t>
  </si>
  <si>
    <t>SYMBOL</t>
  </si>
  <si>
    <t>Target 100/0</t>
  </si>
  <si>
    <t xml:space="preserve"> UNIT</t>
  </si>
  <si>
    <t>INNOSPEC, INC</t>
  </si>
  <si>
    <t>MASTEC INC</t>
  </si>
  <si>
    <t>AMERICAN INTL GROUP</t>
  </si>
  <si>
    <t>TOTAL COMMON STOCK</t>
  </si>
  <si>
    <t>INDIANA PUBLIC EMPLOYEES' RETIREMENT FUND</t>
  </si>
  <si>
    <t>VOYA FINANCIAL INC</t>
  </si>
  <si>
    <t>MOTORCAR PARTS OF AMERICA</t>
  </si>
  <si>
    <t>VISTEON CORP</t>
  </si>
  <si>
    <t>AON PLC</t>
  </si>
  <si>
    <t>-</t>
  </si>
  <si>
    <t>Performance as of:</t>
  </si>
  <si>
    <t>ALLERGAN PLC</t>
  </si>
  <si>
    <t>COLLIERS INTERNATIONAL GROUP</t>
  </si>
  <si>
    <t>SYNCHRONY FINANCIAL</t>
  </si>
  <si>
    <t>ZIMMER BIOMET HOLDINGS INC</t>
  </si>
  <si>
    <t>LIBERTY SIRIUSXM GROUP</t>
  </si>
  <si>
    <t>LIBERTY SIRIUS GROUP-C</t>
  </si>
  <si>
    <t>EXTENDED STAY AMERICA INC</t>
  </si>
  <si>
    <t>(PR8F)</t>
  </si>
  <si>
    <t>MARATHON PETROLEUM CORP</t>
  </si>
  <si>
    <t>VISTRA ENERGY CORP</t>
  </si>
  <si>
    <t>GRAND TOTAL LONG</t>
  </si>
  <si>
    <t>CONDUENT INC</t>
  </si>
  <si>
    <t>None</t>
  </si>
  <si>
    <t>DELUXE CORP</t>
  </si>
  <si>
    <t>XPO LOGISTICS INC</t>
  </si>
  <si>
    <t>NUANCE COMMUNICATIONS INC</t>
  </si>
  <si>
    <t>DXC TECHNOLOGY COMPANY</t>
  </si>
  <si>
    <t>SPARTAN MOTORS INC</t>
  </si>
  <si>
    <t>HERITAGE INSURANCE HOLDINGS</t>
  </si>
  <si>
    <t>COMMON STOCK</t>
  </si>
  <si>
    <t>MARRIOTT VACATIONS WORLDWIDE</t>
  </si>
  <si>
    <t>KAR AUCTION SERVICES</t>
  </si>
  <si>
    <t>KLX ENERGY SERVICES HOLDING</t>
  </si>
  <si>
    <t>AGN</t>
  </si>
  <si>
    <t>ADS</t>
  </si>
  <si>
    <t>AIG</t>
  </si>
  <si>
    <t>AON</t>
  </si>
  <si>
    <t>AZO</t>
  </si>
  <si>
    <t>CP</t>
  </si>
  <si>
    <t>CTSH</t>
  </si>
  <si>
    <t>CIGI</t>
  </si>
  <si>
    <t>CNDT</t>
  </si>
  <si>
    <t>PLAY</t>
  </si>
  <si>
    <t>DLX</t>
  </si>
  <si>
    <t>DLTR</t>
  </si>
  <si>
    <t>DXC</t>
  </si>
  <si>
    <t>EME</t>
  </si>
  <si>
    <t>STAY</t>
  </si>
  <si>
    <t>HRTG</t>
  </si>
  <si>
    <t>IOSP</t>
  </si>
  <si>
    <t>LSXMA</t>
  </si>
  <si>
    <t>LSXMK</t>
  </si>
  <si>
    <t>LYB</t>
  </si>
  <si>
    <t>MPC</t>
  </si>
  <si>
    <t>MKL</t>
  </si>
  <si>
    <t>VAC</t>
  </si>
  <si>
    <t>MTZ</t>
  </si>
  <si>
    <t>MPAA</t>
  </si>
  <si>
    <t>NCR</t>
  </si>
  <si>
    <t>NUAN</t>
  </si>
  <si>
    <t>SPAR</t>
  </si>
  <si>
    <t>SYF</t>
  </si>
  <si>
    <t>VC</t>
  </si>
  <si>
    <t>VST</t>
  </si>
  <si>
    <t>VOYA</t>
  </si>
  <si>
    <t>XPO</t>
  </si>
  <si>
    <t>ZBH</t>
  </si>
  <si>
    <t>KAR</t>
  </si>
  <si>
    <t>KLXE</t>
  </si>
  <si>
    <t>DAVE &amp; BUSTER'S ENTERTAINMENT</t>
  </si>
  <si>
    <t>ARCOSA INC</t>
  </si>
  <si>
    <t>BROADCOM INC</t>
  </si>
  <si>
    <t>ACA</t>
  </si>
  <si>
    <t>AVGO</t>
  </si>
  <si>
    <t>DENTSPLY SIRONA INC</t>
  </si>
  <si>
    <t>SS&amp;C TECHNOLOGIES HOLDINGS</t>
  </si>
  <si>
    <t>XRAY</t>
  </si>
  <si>
    <t>SSNC</t>
  </si>
  <si>
    <t>THE BRINK'S COMPANY</t>
  </si>
  <si>
    <t>BCO</t>
  </si>
  <si>
    <t>ACCRUED INCOME 04/30/2019</t>
  </si>
  <si>
    <t>No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</si>
</sst>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"/>
    <numFmt numFmtId="166" formatCode="mm/dd/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7" fontId="0" fillId="0" borderId="0" xfId="0" applyNumberFormat="1"/>
    <xf numFmtId="0" fontId="6" fillId="0" borderId="0" xfId="0" applyFont="1"/>
    <xf numFmtId="0" fontId="7" fillId="0" borderId="2" xfId="0" applyFont="1" applyBorder="1"/>
    <xf numFmtId="0" fontId="4" fillId="0" borderId="3" xfId="0" applyFont="1" applyBorder="1"/>
    <xf numFmtId="164" fontId="8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/>
    <xf numFmtId="0" fontId="7" fillId="0" borderId="3" xfId="0" applyFont="1" applyBorder="1"/>
    <xf numFmtId="0" fontId="4" fillId="0" borderId="6" xfId="0" applyFont="1" applyBorder="1"/>
    <xf numFmtId="3" fontId="4" fillId="0" borderId="0" xfId="0" applyNumberFormat="1" applyFont="1"/>
    <xf numFmtId="44" fontId="4" fillId="0" borderId="0" xfId="0" applyNumberFormat="1" applyFont="1"/>
    <xf numFmtId="0" fontId="9" fillId="0" borderId="0" xfId="0" applyFont="1"/>
    <xf numFmtId="4" fontId="9" fillId="0" borderId="0" xfId="0" applyNumberFormat="1" applyFont="1"/>
    <xf numFmtId="3" fontId="9" fillId="0" borderId="0" xfId="0" applyNumberFormat="1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10" fillId="0" borderId="0" xfId="0" applyFont="1"/>
    <xf numFmtId="2" fontId="2" fillId="0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right"/>
    </xf>
    <xf numFmtId="14" fontId="10" fillId="0" borderId="0" xfId="0" applyNumberFormat="1" applyFont="1"/>
    <xf numFmtId="4" fontId="10" fillId="0" borderId="0" xfId="0" applyNumberFormat="1" applyFont="1"/>
    <xf numFmtId="0" fontId="3" fillId="0" borderId="0" xfId="0" applyFont="1"/>
    <xf numFmtId="165" fontId="11" fillId="0" borderId="0" xfId="0" applyNumberFormat="1" applyFont="1" applyAlignment="1">
      <alignment horizontal="right"/>
    </xf>
    <xf numFmtId="43" fontId="11" fillId="0" borderId="0" xfId="1" applyNumberFormat="1" applyFont="1" applyAlignment="1">
      <alignment horizontal="right"/>
    </xf>
    <xf numFmtId="0" fontId="11" fillId="0" borderId="0" xfId="0" applyFont="1"/>
    <xf numFmtId="43" fontId="3" fillId="0" borderId="0" xfId="1" applyNumberFormat="1" applyFont="1"/>
    <xf numFmtId="43" fontId="3" fillId="0" borderId="0" xfId="1" applyNumberFormat="1" applyFont="1" applyAlignment="1">
      <alignment horizontal="right"/>
    </xf>
    <xf numFmtId="4" fontId="12" fillId="0" borderId="0" xfId="0" applyNumberFormat="1" applyFont="1"/>
    <xf numFmtId="0" fontId="3" fillId="0" borderId="0" xfId="0" applyFont="1" applyFill="1"/>
    <xf numFmtId="0" fontId="3" fillId="0" borderId="0" xfId="0" applyFont="1" applyBorder="1"/>
    <xf numFmtId="0" fontId="8" fillId="0" borderId="0" xfId="0" applyFont="1" applyBorder="1"/>
    <xf numFmtId="14" fontId="3" fillId="0" borderId="0" xfId="0" applyNumberFormat="1" applyFont="1" applyBorder="1"/>
    <xf numFmtId="4" fontId="12" fillId="0" borderId="0" xfId="0" applyNumberFormat="1" applyFont="1" applyBorder="1"/>
    <xf numFmtId="2" fontId="0" fillId="0" borderId="0" xfId="0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4" fontId="4" fillId="0" borderId="0" xfId="0" applyNumberFormat="1" applyFont="1"/>
    <xf numFmtId="4" fontId="3" fillId="0" borderId="0" xfId="6" applyNumberFormat="1" applyFont="1"/>
    <xf numFmtId="44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Alignment="1"/>
    <xf numFmtId="43" fontId="11" fillId="0" borderId="0" xfId="1" applyFont="1" applyAlignment="1"/>
    <xf numFmtId="43" fontId="3" fillId="0" borderId="0" xfId="1" applyFont="1"/>
    <xf numFmtId="43" fontId="11" fillId="0" borderId="0" xfId="1" applyFont="1" applyAlignment="1">
      <alignment horizontal="right"/>
    </xf>
    <xf numFmtId="43" fontId="11" fillId="0" borderId="0" xfId="1" applyFont="1"/>
    <xf numFmtId="166" fontId="3" fillId="0" borderId="0" xfId="1" quotePrefix="1" applyNumberFormat="1" applyFont="1" applyAlignment="1"/>
    <xf numFmtId="0" fontId="3" fillId="0" borderId="0" xfId="0" applyFont="1"/>
    <xf numFmtId="0" fontId="0" fillId="0" borderId="1" xfId="0" applyBorder="1"/>
    <xf numFmtId="2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/>
    <xf numFmtId="0" fontId="3" fillId="0" borderId="0" xfId="6" applyFont="1" applyFill="1"/>
    <xf numFmtId="0" fontId="3" fillId="0" borderId="0" xfId="6" applyFont="1"/>
    <xf numFmtId="4" fontId="3" fillId="0" borderId="0" xfId="6" applyNumberFormat="1" applyFont="1"/>
    <xf numFmtId="4" fontId="3" fillId="0" borderId="0" xfId="6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9" fillId="0" borderId="0" xfId="6" applyFont="1"/>
    <xf numFmtId="14" fontId="3" fillId="0" borderId="0" xfId="0" applyNumberFormat="1" applyFont="1" applyFill="1"/>
    <xf numFmtId="2" fontId="3" fillId="0" borderId="0" xfId="0" applyNumberFormat="1" applyFont="1" applyFill="1"/>
    <xf numFmtId="4" fontId="3" fillId="0" borderId="0" xfId="0" applyNumberFormat="1" applyFont="1" applyFill="1"/>
    <xf numFmtId="4" fontId="2" fillId="0" borderId="0" xfId="0" applyNumberFormat="1" applyFont="1"/>
    <xf numFmtId="165" fontId="11" fillId="0" borderId="0" xfId="0" applyNumberFormat="1" applyFont="1" applyAlignment="1">
      <alignment horizontal="center"/>
    </xf>
    <xf numFmtId="4" fontId="2" fillId="0" borderId="0" xfId="6" applyNumberFormat="1" applyFont="1"/>
    <xf numFmtId="0" fontId="2" fillId="0" borderId="0" xfId="0" applyFont="1" applyFill="1" applyBorder="1" applyAlignment="1">
      <alignment horizontal="center"/>
    </xf>
    <xf numFmtId="4" fontId="2" fillId="0" borderId="0" xfId="6" applyNumberFormat="1" applyFont="1" applyFill="1"/>
    <xf numFmtId="0" fontId="2" fillId="0" borderId="0" xfId="0" applyFont="1" applyFill="1" applyBorder="1"/>
    <xf numFmtId="0" fontId="2" fillId="0" borderId="0" xfId="0" applyFont="1" applyAlignment="1">
      <alignment horizontal="center"/>
    </xf>
  </cellXfs>
  <cellStyles count="11">
    <cellStyle name="Comma" xfId="1" builtinId="3"/>
    <cellStyle name="Comma 2" xfId="2"/>
    <cellStyle name="Comma 3" xfId="3"/>
    <cellStyle name="Comma 3 2" xfId="8"/>
    <cellStyle name="Comma 4" xfId="7"/>
    <cellStyle name="Comma 4 2" xfId="10"/>
    <cellStyle name="Normal" xfId="0" builtinId="0"/>
    <cellStyle name="Normal 2" xfId="4"/>
    <cellStyle name="Normal 2 2" xfId="9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3"/>
  <sheetViews>
    <sheetView tabSelected="1" workbookViewId="0">
      <selection activeCell="C1" sqref="C1"/>
    </sheetView>
  </sheetViews>
  <sheetFormatPr defaultColWidth="9.140625" defaultRowHeight="12.75" x14ac:dyDescent="0.2"/>
  <cols>
    <col min="1" max="1" width="8.85546875" style="32" bestFit="1" customWidth="1"/>
    <col min="2" max="2" width="14.140625" style="32" customWidth="1"/>
    <col min="3" max="3" width="33.28515625" style="32" bestFit="1" customWidth="1"/>
    <col min="4" max="4" width="9.7109375" style="32" bestFit="1" customWidth="1"/>
    <col min="5" max="5" width="12.85546875" style="32" bestFit="1" customWidth="1"/>
    <col min="6" max="6" width="14.42578125" style="54" bestFit="1" customWidth="1"/>
    <col min="7" max="7" width="12.85546875" style="32" bestFit="1" customWidth="1"/>
    <col min="8" max="8" width="14.42578125" style="52" bestFit="1" customWidth="1"/>
    <col min="9" max="9" width="14.140625" style="54" bestFit="1" customWidth="1"/>
    <col min="10" max="16384" width="9.140625" style="32"/>
  </cols>
  <sheetData>
    <row r="2" spans="1:17" x14ac:dyDescent="0.2">
      <c r="A2" s="32" t="s">
        <v>64</v>
      </c>
      <c r="B2" s="32" t="s">
        <v>72</v>
      </c>
      <c r="E2" s="36" t="s">
        <v>66</v>
      </c>
      <c r="H2" s="57">
        <v>43585</v>
      </c>
    </row>
    <row r="3" spans="1:17" x14ac:dyDescent="0.2">
      <c r="A3" s="51">
        <v>955542</v>
      </c>
      <c r="B3" s="32" t="s">
        <v>86</v>
      </c>
    </row>
    <row r="4" spans="1:17" x14ac:dyDescent="0.2">
      <c r="D4" s="36" t="s">
        <v>0</v>
      </c>
      <c r="E4" s="37" t="s">
        <v>67</v>
      </c>
      <c r="G4" s="37" t="s">
        <v>1</v>
      </c>
      <c r="H4" s="52" t="s">
        <v>2</v>
      </c>
      <c r="I4" s="54" t="s">
        <v>3</v>
      </c>
    </row>
    <row r="5" spans="1:17" x14ac:dyDescent="0.2">
      <c r="A5" s="35" t="s">
        <v>65</v>
      </c>
      <c r="B5" s="35" t="s">
        <v>4</v>
      </c>
      <c r="C5" s="77" t="s">
        <v>5</v>
      </c>
      <c r="D5" s="34" t="s">
        <v>6</v>
      </c>
      <c r="E5" s="34" t="s">
        <v>7</v>
      </c>
      <c r="F5" s="55" t="s">
        <v>7</v>
      </c>
      <c r="G5" s="34" t="s">
        <v>8</v>
      </c>
      <c r="H5" s="53" t="s">
        <v>8</v>
      </c>
      <c r="I5" s="56" t="s">
        <v>9</v>
      </c>
    </row>
    <row r="6" spans="1:17" x14ac:dyDescent="0.2">
      <c r="A6" s="35"/>
      <c r="B6" s="35"/>
      <c r="C6" s="33"/>
      <c r="D6" s="34"/>
      <c r="E6" s="34"/>
      <c r="F6" s="55"/>
      <c r="G6" s="34"/>
      <c r="H6" s="53"/>
      <c r="I6" s="56"/>
    </row>
    <row r="7" spans="1:17" x14ac:dyDescent="0.2">
      <c r="A7" s="47"/>
      <c r="B7"/>
      <c r="C7" s="2" t="s">
        <v>98</v>
      </c>
      <c r="D7" s="2"/>
      <c r="E7"/>
      <c r="F7"/>
      <c r="G7" s="2"/>
      <c r="H7" s="2"/>
      <c r="I7" s="2"/>
    </row>
    <row r="8" spans="1:17" x14ac:dyDescent="0.2">
      <c r="A8" s="66" t="s">
        <v>102</v>
      </c>
      <c r="B8" s="2">
        <v>3220</v>
      </c>
      <c r="C8" s="2" t="s">
        <v>79</v>
      </c>
      <c r="D8" s="2">
        <v>1.6</v>
      </c>
      <c r="E8">
        <v>257.66000000000003</v>
      </c>
      <c r="F8" s="2">
        <v>829674.72</v>
      </c>
      <c r="G8" s="2">
        <v>147</v>
      </c>
      <c r="H8" s="2">
        <v>473340</v>
      </c>
      <c r="I8" s="2">
        <v>-356334.72</v>
      </c>
      <c r="K8" s="2"/>
      <c r="L8"/>
      <c r="M8" s="2"/>
      <c r="N8" s="2"/>
      <c r="O8" s="2"/>
      <c r="P8" s="2"/>
      <c r="Q8" s="2"/>
    </row>
    <row r="9" spans="1:17" x14ac:dyDescent="0.2">
      <c r="A9" s="67" t="s">
        <v>103</v>
      </c>
      <c r="B9" s="2">
        <v>4898</v>
      </c>
      <c r="C9" s="2" t="s">
        <v>63</v>
      </c>
      <c r="D9" s="2">
        <v>2.7</v>
      </c>
      <c r="E9">
        <v>76.42</v>
      </c>
      <c r="F9" s="2">
        <v>374323.95</v>
      </c>
      <c r="G9" s="2">
        <v>160.1</v>
      </c>
      <c r="H9" s="2">
        <v>784169.8</v>
      </c>
      <c r="I9" s="2">
        <v>409845.85</v>
      </c>
      <c r="K9" s="2"/>
      <c r="L9"/>
      <c r="M9" s="2"/>
      <c r="N9" s="2"/>
      <c r="O9" s="2"/>
      <c r="P9" s="2"/>
      <c r="Q9" s="2"/>
    </row>
    <row r="10" spans="1:17" x14ac:dyDescent="0.2">
      <c r="A10" s="65" t="s">
        <v>104</v>
      </c>
      <c r="B10" s="2">
        <v>14670</v>
      </c>
      <c r="C10" s="2" t="s">
        <v>70</v>
      </c>
      <c r="D10">
        <v>2.4</v>
      </c>
      <c r="E10">
        <v>37.43</v>
      </c>
      <c r="F10" s="2">
        <v>549128.22</v>
      </c>
      <c r="G10" s="2">
        <v>47.57</v>
      </c>
      <c r="H10" s="2">
        <v>697851.9</v>
      </c>
      <c r="I10" s="2">
        <v>148723.68</v>
      </c>
      <c r="K10" s="2"/>
      <c r="L10"/>
      <c r="M10" s="2"/>
      <c r="N10" s="2"/>
      <c r="O10" s="2"/>
      <c r="P10" s="2"/>
      <c r="Q10" s="2"/>
    </row>
    <row r="11" spans="1:17" x14ac:dyDescent="0.2">
      <c r="A11" s="65" t="s">
        <v>105</v>
      </c>
      <c r="B11" s="2">
        <v>6180</v>
      </c>
      <c r="C11" s="2" t="s">
        <v>76</v>
      </c>
      <c r="D11" s="2">
        <v>3.9</v>
      </c>
      <c r="E11">
        <v>100.66</v>
      </c>
      <c r="F11" s="2">
        <v>622109.85</v>
      </c>
      <c r="G11" s="2">
        <v>180.14</v>
      </c>
      <c r="H11" s="2">
        <v>1113265.2</v>
      </c>
      <c r="I11" s="2">
        <v>491155.35</v>
      </c>
      <c r="K11" s="2"/>
      <c r="L11"/>
      <c r="M11" s="2"/>
      <c r="N11" s="2"/>
      <c r="O11" s="2"/>
      <c r="P11" s="2"/>
      <c r="Q11" s="2"/>
    </row>
    <row r="12" spans="1:17" x14ac:dyDescent="0.2">
      <c r="A12" s="24" t="s">
        <v>141</v>
      </c>
      <c r="B12" s="2">
        <v>9685</v>
      </c>
      <c r="C12" s="2" t="s">
        <v>139</v>
      </c>
      <c r="D12" s="2">
        <v>1</v>
      </c>
      <c r="E12">
        <v>26.42</v>
      </c>
      <c r="F12" s="2">
        <v>255881.61</v>
      </c>
      <c r="G12" s="2">
        <v>31.13</v>
      </c>
      <c r="H12" s="2">
        <v>301494.05</v>
      </c>
      <c r="I12" s="2">
        <v>45612.44</v>
      </c>
      <c r="J12" s="65"/>
      <c r="K12" s="2"/>
      <c r="L12"/>
      <c r="M12" s="2"/>
      <c r="N12" s="2"/>
      <c r="O12" s="2"/>
      <c r="P12" s="2"/>
      <c r="Q12" s="2"/>
    </row>
    <row r="13" spans="1:17" x14ac:dyDescent="0.2">
      <c r="A13" s="68" t="s">
        <v>106</v>
      </c>
      <c r="B13" s="2">
        <v>1071</v>
      </c>
      <c r="C13" s="2" t="s">
        <v>52</v>
      </c>
      <c r="D13" s="2">
        <v>3.8</v>
      </c>
      <c r="E13">
        <v>252.04</v>
      </c>
      <c r="F13" s="2">
        <v>269940.83</v>
      </c>
      <c r="G13" s="2">
        <v>1028.31</v>
      </c>
      <c r="H13" s="2">
        <v>1101320.01</v>
      </c>
      <c r="I13" s="2">
        <v>831379.18</v>
      </c>
      <c r="K13" s="2"/>
      <c r="L13"/>
      <c r="M13" s="2"/>
      <c r="N13" s="2"/>
      <c r="O13" s="2"/>
      <c r="P13" s="76"/>
      <c r="Q13" s="2"/>
    </row>
    <row r="14" spans="1:17" x14ac:dyDescent="0.2">
      <c r="A14" s="78" t="s">
        <v>142</v>
      </c>
      <c r="B14" s="2">
        <v>1985</v>
      </c>
      <c r="C14" s="2" t="s">
        <v>140</v>
      </c>
      <c r="D14" s="2">
        <v>2.2000000000000002</v>
      </c>
      <c r="E14">
        <v>237.28</v>
      </c>
      <c r="F14" s="2">
        <v>471003.05</v>
      </c>
      <c r="G14" s="2">
        <v>318.39999999999998</v>
      </c>
      <c r="H14" s="2">
        <v>632024</v>
      </c>
      <c r="I14" s="2">
        <v>161020.95000000001</v>
      </c>
      <c r="K14" s="2"/>
      <c r="L14"/>
      <c r="M14" s="2"/>
      <c r="N14" s="2"/>
      <c r="O14" s="2"/>
      <c r="P14" s="2"/>
      <c r="Q14" s="2"/>
    </row>
    <row r="15" spans="1:17" x14ac:dyDescent="0.2">
      <c r="A15" s="68" t="s">
        <v>107</v>
      </c>
      <c r="B15" s="2">
        <v>3845</v>
      </c>
      <c r="C15" s="2" t="s">
        <v>10</v>
      </c>
      <c r="D15" s="2">
        <v>3</v>
      </c>
      <c r="E15">
        <v>62.78</v>
      </c>
      <c r="F15" s="2">
        <v>241419.85</v>
      </c>
      <c r="G15" s="2">
        <v>224.07</v>
      </c>
      <c r="H15" s="2">
        <v>861549.15</v>
      </c>
      <c r="I15" s="2">
        <v>620129.30000000005</v>
      </c>
      <c r="K15" s="2"/>
      <c r="L15"/>
      <c r="M15" s="2"/>
      <c r="N15" s="2"/>
      <c r="O15" s="2"/>
      <c r="P15" s="2"/>
      <c r="Q15" s="2"/>
    </row>
    <row r="16" spans="1:17" s="58" customFormat="1" x14ac:dyDescent="0.2">
      <c r="A16" s="68" t="s">
        <v>108</v>
      </c>
      <c r="B16" s="2">
        <v>13995</v>
      </c>
      <c r="C16" s="2" t="s">
        <v>57</v>
      </c>
      <c r="D16">
        <v>3.5</v>
      </c>
      <c r="E16">
        <v>31.99</v>
      </c>
      <c r="F16" s="2">
        <v>447747.19</v>
      </c>
      <c r="G16" s="2">
        <v>72.959999999999994</v>
      </c>
      <c r="H16" s="2">
        <v>1021075.2</v>
      </c>
      <c r="I16" s="2">
        <v>573328.01</v>
      </c>
      <c r="J16" s="32"/>
      <c r="K16" s="2"/>
      <c r="L16"/>
      <c r="M16" s="2"/>
      <c r="N16" s="2"/>
      <c r="O16" s="2"/>
      <c r="P16" s="2"/>
      <c r="Q16" s="2"/>
    </row>
    <row r="17" spans="1:17" x14ac:dyDescent="0.2">
      <c r="A17" s="69" t="s">
        <v>109</v>
      </c>
      <c r="B17" s="2">
        <v>15610</v>
      </c>
      <c r="C17" s="2" t="s">
        <v>80</v>
      </c>
      <c r="D17" s="2">
        <v>3.5</v>
      </c>
      <c r="E17">
        <v>41.08</v>
      </c>
      <c r="F17" s="2">
        <v>641292.62</v>
      </c>
      <c r="G17" s="2">
        <v>64.38</v>
      </c>
      <c r="H17" s="2">
        <v>1004971.8</v>
      </c>
      <c r="I17" s="2">
        <v>363679.18</v>
      </c>
      <c r="K17" s="2"/>
      <c r="L17"/>
      <c r="M17" s="2"/>
      <c r="N17" s="2"/>
      <c r="O17" s="2"/>
      <c r="P17" s="2"/>
      <c r="Q17" s="2"/>
    </row>
    <row r="18" spans="1:17" x14ac:dyDescent="0.2">
      <c r="A18" s="69" t="s">
        <v>110</v>
      </c>
      <c r="B18" s="2">
        <v>42685</v>
      </c>
      <c r="C18" s="2" t="s">
        <v>90</v>
      </c>
      <c r="D18" s="2">
        <v>1.9</v>
      </c>
      <c r="E18">
        <v>16.440000000000001</v>
      </c>
      <c r="F18" s="2">
        <v>702023.47</v>
      </c>
      <c r="G18" s="2">
        <v>12.83</v>
      </c>
      <c r="H18" s="2">
        <v>547648.55000000005</v>
      </c>
      <c r="I18" s="2">
        <v>-154374.92000000001</v>
      </c>
      <c r="K18" s="2"/>
      <c r="L18"/>
      <c r="M18" s="2"/>
      <c r="N18" s="2"/>
      <c r="O18" s="2"/>
      <c r="P18" s="2"/>
      <c r="Q18" s="2"/>
    </row>
    <row r="19" spans="1:17" s="58" customFormat="1" x14ac:dyDescent="0.2">
      <c r="A19" s="69" t="s">
        <v>111</v>
      </c>
      <c r="B19" s="2">
        <v>10785</v>
      </c>
      <c r="C19" s="2" t="s">
        <v>138</v>
      </c>
      <c r="D19" s="2">
        <v>2.1</v>
      </c>
      <c r="E19">
        <v>55.23</v>
      </c>
      <c r="F19" s="2">
        <v>595672.03</v>
      </c>
      <c r="G19" s="2">
        <v>56.84</v>
      </c>
      <c r="H19" s="2">
        <v>613019.4</v>
      </c>
      <c r="I19" s="2">
        <v>17347.37</v>
      </c>
      <c r="J19" s="32"/>
      <c r="K19" s="2"/>
      <c r="L19"/>
      <c r="M19" s="2"/>
      <c r="N19" s="2"/>
      <c r="O19" s="2"/>
      <c r="P19" s="2"/>
      <c r="Q19"/>
    </row>
    <row r="20" spans="1:17" x14ac:dyDescent="0.2">
      <c r="A20" s="69" t="s">
        <v>112</v>
      </c>
      <c r="B20" s="2">
        <v>7235</v>
      </c>
      <c r="C20" s="2" t="s">
        <v>92</v>
      </c>
      <c r="D20" s="2">
        <v>1.1000000000000001</v>
      </c>
      <c r="E20">
        <v>72.78</v>
      </c>
      <c r="F20" s="2">
        <v>526624.44999999995</v>
      </c>
      <c r="G20" s="2">
        <v>44.72</v>
      </c>
      <c r="H20" s="2">
        <v>323549.2</v>
      </c>
      <c r="I20" s="2">
        <v>-203075.25</v>
      </c>
      <c r="J20" s="58"/>
      <c r="K20" s="2"/>
      <c r="L20"/>
      <c r="M20" s="2"/>
      <c r="N20" s="2"/>
      <c r="O20" s="2"/>
      <c r="P20" s="2"/>
      <c r="Q20" s="2"/>
    </row>
    <row r="21" spans="1:17" x14ac:dyDescent="0.2">
      <c r="A21" s="80" t="s">
        <v>145</v>
      </c>
      <c r="B21" s="2">
        <v>12645</v>
      </c>
      <c r="C21" s="2" t="s">
        <v>143</v>
      </c>
      <c r="D21" s="2">
        <v>2.2000000000000002</v>
      </c>
      <c r="E21">
        <v>40.19</v>
      </c>
      <c r="F21" s="2">
        <v>508318.89</v>
      </c>
      <c r="G21" s="2">
        <v>51.13</v>
      </c>
      <c r="H21" s="2">
        <v>646538.85</v>
      </c>
      <c r="I21" s="2">
        <v>138219.96</v>
      </c>
      <c r="K21" s="2"/>
      <c r="L21"/>
      <c r="M21" s="2"/>
      <c r="N21" s="2"/>
      <c r="O21" s="2"/>
      <c r="P21" s="2"/>
      <c r="Q21" s="2"/>
    </row>
    <row r="22" spans="1:17" x14ac:dyDescent="0.2">
      <c r="A22" s="68" t="s">
        <v>113</v>
      </c>
      <c r="B22" s="2">
        <v>9871</v>
      </c>
      <c r="C22" s="2" t="s">
        <v>11</v>
      </c>
      <c r="D22" s="2">
        <v>3.8</v>
      </c>
      <c r="E22">
        <v>25.81</v>
      </c>
      <c r="F22" s="2">
        <v>254849.9</v>
      </c>
      <c r="G22" s="2">
        <v>111.28</v>
      </c>
      <c r="H22" s="2">
        <v>1098444.8799999999</v>
      </c>
      <c r="I22" s="2">
        <v>843594.98</v>
      </c>
      <c r="K22" s="2"/>
      <c r="L22"/>
      <c r="M22" s="2"/>
      <c r="N22" s="2"/>
      <c r="O22" s="2"/>
      <c r="P22" s="2"/>
      <c r="Q22" s="2"/>
    </row>
    <row r="23" spans="1:17" x14ac:dyDescent="0.2">
      <c r="A23" s="68" t="s">
        <v>114</v>
      </c>
      <c r="B23" s="2">
        <v>8775</v>
      </c>
      <c r="C23" s="2" t="s">
        <v>95</v>
      </c>
      <c r="D23" s="2">
        <v>2</v>
      </c>
      <c r="E23">
        <v>75.87</v>
      </c>
      <c r="F23" s="2">
        <v>665768.84</v>
      </c>
      <c r="G23" s="2">
        <v>65.739999999999995</v>
      </c>
      <c r="H23" s="2">
        <v>576868.5</v>
      </c>
      <c r="I23" s="2">
        <v>-88900.34</v>
      </c>
      <c r="K23" s="2"/>
      <c r="L23"/>
      <c r="M23" s="2"/>
      <c r="N23" s="2"/>
      <c r="O23" s="2"/>
      <c r="P23" s="2"/>
      <c r="Q23" s="2"/>
    </row>
    <row r="24" spans="1:17" x14ac:dyDescent="0.2">
      <c r="A24" s="68" t="s">
        <v>115</v>
      </c>
      <c r="B24" s="2">
        <v>12075</v>
      </c>
      <c r="C24" s="2" t="s">
        <v>12</v>
      </c>
      <c r="D24" s="2">
        <v>3.5</v>
      </c>
      <c r="E24">
        <v>27.47</v>
      </c>
      <c r="F24" s="2">
        <v>331737.63</v>
      </c>
      <c r="G24" s="2">
        <v>84.14</v>
      </c>
      <c r="H24" s="2">
        <v>1015990.5</v>
      </c>
      <c r="I24" s="2">
        <v>684252.87</v>
      </c>
      <c r="K24" s="2"/>
      <c r="L24"/>
      <c r="M24" s="2"/>
      <c r="N24" s="2"/>
      <c r="O24" s="2"/>
      <c r="P24" s="2"/>
      <c r="Q24" s="2"/>
    </row>
    <row r="25" spans="1:17" x14ac:dyDescent="0.2">
      <c r="A25" s="69" t="s">
        <v>116</v>
      </c>
      <c r="B25" s="2">
        <v>39895</v>
      </c>
      <c r="C25" s="2" t="s">
        <v>85</v>
      </c>
      <c r="D25" s="2">
        <v>2.5</v>
      </c>
      <c r="E25">
        <v>14.73</v>
      </c>
      <c r="F25" s="2">
        <v>588033.35</v>
      </c>
      <c r="G25" s="2">
        <v>17.91</v>
      </c>
      <c r="H25" s="2">
        <v>714519.45</v>
      </c>
      <c r="I25" s="2">
        <v>126486.1</v>
      </c>
      <c r="K25" s="2"/>
      <c r="L25"/>
      <c r="M25" s="2"/>
      <c r="N25" s="2"/>
      <c r="O25" s="2"/>
      <c r="P25" s="2"/>
      <c r="Q25" s="2"/>
    </row>
    <row r="26" spans="1:17" x14ac:dyDescent="0.2">
      <c r="A26" s="69" t="s">
        <v>117</v>
      </c>
      <c r="B26" s="2">
        <v>17290</v>
      </c>
      <c r="C26" s="2" t="s">
        <v>97</v>
      </c>
      <c r="D26">
        <v>0.8</v>
      </c>
      <c r="E26">
        <v>16.8</v>
      </c>
      <c r="F26" s="2">
        <v>290537.76</v>
      </c>
      <c r="G26" s="2">
        <v>13.64</v>
      </c>
      <c r="H26" s="2">
        <v>235835.6</v>
      </c>
      <c r="I26" s="2">
        <v>-54702.16</v>
      </c>
      <c r="K26" s="2"/>
      <c r="L26"/>
      <c r="M26" s="2"/>
      <c r="N26" s="2"/>
      <c r="O26" s="2"/>
      <c r="P26" s="2"/>
      <c r="Q26" s="2"/>
    </row>
    <row r="27" spans="1:17" x14ac:dyDescent="0.2">
      <c r="A27" s="69" t="s">
        <v>118</v>
      </c>
      <c r="B27" s="2">
        <v>11811</v>
      </c>
      <c r="C27" s="2" t="s">
        <v>68</v>
      </c>
      <c r="D27">
        <v>3.5</v>
      </c>
      <c r="E27">
        <v>34.520000000000003</v>
      </c>
      <c r="F27" s="2">
        <v>407746.07</v>
      </c>
      <c r="G27" s="2">
        <v>84.82</v>
      </c>
      <c r="H27" s="2">
        <v>1001809.02</v>
      </c>
      <c r="I27" s="2">
        <v>594062.94999999995</v>
      </c>
      <c r="K27" s="2"/>
      <c r="L27"/>
      <c r="M27" s="2"/>
      <c r="N27" s="2"/>
      <c r="O27" s="2"/>
      <c r="P27" s="2"/>
      <c r="Q27" s="2"/>
    </row>
    <row r="28" spans="1:17" s="39" customFormat="1" x14ac:dyDescent="0.2">
      <c r="A28" s="69" t="s">
        <v>136</v>
      </c>
      <c r="B28" s="2">
        <v>10290</v>
      </c>
      <c r="C28" s="2" t="s">
        <v>100</v>
      </c>
      <c r="D28">
        <v>2</v>
      </c>
      <c r="E28">
        <v>56.56</v>
      </c>
      <c r="F28" s="2">
        <v>582041.17000000004</v>
      </c>
      <c r="G28" s="2">
        <v>56.48</v>
      </c>
      <c r="H28" s="2">
        <v>581179.19999999995</v>
      </c>
      <c r="I28" s="2">
        <v>-861.97</v>
      </c>
      <c r="K28" s="2"/>
      <c r="L28"/>
      <c r="M28" s="2"/>
      <c r="N28" s="2"/>
      <c r="O28" s="2"/>
      <c r="P28" s="2"/>
      <c r="Q28" s="2"/>
    </row>
    <row r="29" spans="1:17" s="39" customFormat="1" x14ac:dyDescent="0.2">
      <c r="A29" s="69" t="s">
        <v>137</v>
      </c>
      <c r="B29" s="2">
        <v>12215</v>
      </c>
      <c r="C29" s="2" t="s">
        <v>101</v>
      </c>
      <c r="D29">
        <v>1.2</v>
      </c>
      <c r="E29">
        <v>31.71</v>
      </c>
      <c r="F29" s="2">
        <v>387436.61</v>
      </c>
      <c r="G29" s="2">
        <v>28.05</v>
      </c>
      <c r="H29" s="2">
        <v>342630.75</v>
      </c>
      <c r="I29" s="2">
        <v>-44805.86</v>
      </c>
      <c r="K29" s="2"/>
      <c r="L29"/>
      <c r="M29" s="2"/>
      <c r="N29" s="2"/>
      <c r="O29" s="2"/>
      <c r="P29" s="2"/>
      <c r="Q29" s="2"/>
    </row>
    <row r="30" spans="1:17" s="39" customFormat="1" x14ac:dyDescent="0.2">
      <c r="A30" s="69" t="s">
        <v>119</v>
      </c>
      <c r="B30" s="2">
        <v>6056</v>
      </c>
      <c r="C30" s="2" t="s">
        <v>83</v>
      </c>
      <c r="D30">
        <v>0.8</v>
      </c>
      <c r="E30">
        <v>10.64</v>
      </c>
      <c r="F30" s="2">
        <v>64483.41</v>
      </c>
      <c r="G30" s="2">
        <v>39.94</v>
      </c>
      <c r="H30" s="2">
        <v>241876.64</v>
      </c>
      <c r="I30" s="2">
        <v>177393.23</v>
      </c>
      <c r="K30" s="2"/>
      <c r="L30"/>
      <c r="M30" s="2"/>
      <c r="N30" s="2"/>
      <c r="O30" s="2"/>
      <c r="P30" s="2"/>
      <c r="Q30" s="2"/>
    </row>
    <row r="31" spans="1:17" x14ac:dyDescent="0.2">
      <c r="A31" s="68" t="s">
        <v>120</v>
      </c>
      <c r="B31" s="2">
        <v>12032</v>
      </c>
      <c r="C31" s="2" t="s">
        <v>84</v>
      </c>
      <c r="D31">
        <v>1.7</v>
      </c>
      <c r="E31">
        <v>10.3</v>
      </c>
      <c r="F31" s="2">
        <v>124003.95</v>
      </c>
      <c r="G31" s="2">
        <v>40.159999999999997</v>
      </c>
      <c r="H31" s="2">
        <v>483205.12</v>
      </c>
      <c r="I31" s="2">
        <v>359201.17</v>
      </c>
      <c r="K31" s="2"/>
      <c r="L31"/>
      <c r="M31" s="2"/>
      <c r="N31" s="2"/>
      <c r="O31" s="2"/>
      <c r="P31" s="2"/>
      <c r="Q31"/>
    </row>
    <row r="32" spans="1:17" x14ac:dyDescent="0.2">
      <c r="A32" s="68" t="s">
        <v>121</v>
      </c>
      <c r="B32" s="2">
        <v>8805</v>
      </c>
      <c r="C32" s="2" t="s">
        <v>60</v>
      </c>
      <c r="D32">
        <v>2.7</v>
      </c>
      <c r="E32">
        <v>21.64</v>
      </c>
      <c r="F32" s="2">
        <v>190608.05</v>
      </c>
      <c r="G32" s="2">
        <v>88.23</v>
      </c>
      <c r="H32" s="2">
        <v>776865.15</v>
      </c>
      <c r="I32" s="2">
        <v>586257.1</v>
      </c>
      <c r="K32" s="2"/>
      <c r="L32"/>
      <c r="M32" s="2"/>
      <c r="N32"/>
      <c r="O32" s="2"/>
      <c r="P32" s="2"/>
      <c r="Q32"/>
    </row>
    <row r="33" spans="1:17" x14ac:dyDescent="0.2">
      <c r="A33" s="68" t="s">
        <v>122</v>
      </c>
      <c r="B33" s="2">
        <v>10401</v>
      </c>
      <c r="C33" s="2" t="s">
        <v>87</v>
      </c>
      <c r="D33">
        <v>2.2000000000000002</v>
      </c>
      <c r="E33">
        <v>51.01</v>
      </c>
      <c r="F33" s="2">
        <v>530592.59</v>
      </c>
      <c r="G33" s="2">
        <v>60.87</v>
      </c>
      <c r="H33" s="2">
        <v>633108.87</v>
      </c>
      <c r="I33" s="2">
        <v>102516.28</v>
      </c>
      <c r="K33" s="2"/>
      <c r="L33"/>
      <c r="M33" s="2"/>
      <c r="N33"/>
      <c r="O33" s="2"/>
      <c r="P33" s="2"/>
      <c r="Q33" s="2"/>
    </row>
    <row r="34" spans="1:17" s="58" customFormat="1" x14ac:dyDescent="0.2">
      <c r="A34" s="68" t="s">
        <v>123</v>
      </c>
      <c r="B34" s="2">
        <v>704</v>
      </c>
      <c r="C34" s="2" t="s">
        <v>58</v>
      </c>
      <c r="D34">
        <v>2.6</v>
      </c>
      <c r="E34">
        <v>418.12</v>
      </c>
      <c r="F34" s="2">
        <v>294361.84000000003</v>
      </c>
      <c r="G34" s="2">
        <v>1071.51</v>
      </c>
      <c r="H34" s="2">
        <v>754343.04</v>
      </c>
      <c r="I34" s="2">
        <v>459981.2</v>
      </c>
      <c r="J34" s="32"/>
      <c r="K34" s="2"/>
      <c r="L34"/>
      <c r="M34" s="2"/>
      <c r="N34"/>
      <c r="O34" s="2"/>
      <c r="P34" s="2"/>
      <c r="Q34"/>
    </row>
    <row r="35" spans="1:17" x14ac:dyDescent="0.2">
      <c r="A35" s="68" t="s">
        <v>124</v>
      </c>
      <c r="B35" s="2">
        <v>5035</v>
      </c>
      <c r="C35" s="2" t="s">
        <v>99</v>
      </c>
      <c r="D35">
        <v>1.8</v>
      </c>
      <c r="E35">
        <v>80.73</v>
      </c>
      <c r="F35" s="2">
        <v>406483.06</v>
      </c>
      <c r="G35" s="2">
        <v>105.63</v>
      </c>
      <c r="H35" s="2">
        <v>531847.05000000005</v>
      </c>
      <c r="I35" s="2">
        <v>125363.99</v>
      </c>
      <c r="J35" s="58"/>
      <c r="K35" s="2"/>
      <c r="L35"/>
      <c r="M35" s="2"/>
      <c r="N35" s="2"/>
      <c r="O35" s="2"/>
      <c r="P35" s="2"/>
      <c r="Q35" s="2"/>
    </row>
    <row r="36" spans="1:17" s="58" customFormat="1" x14ac:dyDescent="0.2">
      <c r="A36" s="68" t="s">
        <v>125</v>
      </c>
      <c r="B36" s="2">
        <v>23725</v>
      </c>
      <c r="C36" s="2" t="s">
        <v>69</v>
      </c>
      <c r="D36">
        <v>4.2</v>
      </c>
      <c r="E36">
        <v>18.739999999999998</v>
      </c>
      <c r="F36" s="2">
        <v>444823.46</v>
      </c>
      <c r="G36" s="2">
        <v>50.65</v>
      </c>
      <c r="H36" s="2">
        <v>1201671.25</v>
      </c>
      <c r="I36" s="2">
        <v>756847.79</v>
      </c>
      <c r="K36" s="2"/>
      <c r="L36"/>
      <c r="M36" s="2"/>
      <c r="N36"/>
      <c r="O36" s="2"/>
      <c r="P36" s="2"/>
      <c r="Q36"/>
    </row>
    <row r="37" spans="1:17" s="58" customFormat="1" x14ac:dyDescent="0.2">
      <c r="A37" s="69" t="s">
        <v>126</v>
      </c>
      <c r="B37" s="2">
        <v>16210</v>
      </c>
      <c r="C37" s="2" t="s">
        <v>74</v>
      </c>
      <c r="D37">
        <v>1.2</v>
      </c>
      <c r="E37">
        <v>23.65</v>
      </c>
      <c r="F37" s="2">
        <v>383431.99</v>
      </c>
      <c r="G37" s="2">
        <v>20.66</v>
      </c>
      <c r="H37" s="2">
        <v>334898.59999999998</v>
      </c>
      <c r="I37" s="2">
        <v>-48533.39</v>
      </c>
      <c r="K37" s="2"/>
      <c r="L37"/>
      <c r="M37" s="2"/>
      <c r="N37"/>
      <c r="O37" s="2"/>
      <c r="P37" s="2"/>
      <c r="Q37"/>
    </row>
    <row r="38" spans="1:17" s="58" customFormat="1" x14ac:dyDescent="0.2">
      <c r="A38" s="69" t="s">
        <v>127</v>
      </c>
      <c r="B38" s="2">
        <v>17040</v>
      </c>
      <c r="C38" s="2" t="s">
        <v>61</v>
      </c>
      <c r="D38">
        <v>1.7</v>
      </c>
      <c r="E38">
        <v>22.5</v>
      </c>
      <c r="F38" s="2">
        <v>383451.48</v>
      </c>
      <c r="G38" s="2">
        <v>28.95</v>
      </c>
      <c r="H38" s="2">
        <v>493308</v>
      </c>
      <c r="I38" s="2">
        <v>109856.52</v>
      </c>
      <c r="J38" s="32"/>
      <c r="K38" s="2"/>
      <c r="L38"/>
      <c r="M38" s="2"/>
      <c r="N38"/>
      <c r="O38" s="2"/>
      <c r="P38" s="2"/>
      <c r="Q38"/>
    </row>
    <row r="39" spans="1:17" x14ac:dyDescent="0.2">
      <c r="A39" s="69" t="s">
        <v>128</v>
      </c>
      <c r="B39" s="2">
        <v>35330</v>
      </c>
      <c r="C39" s="2" t="s">
        <v>94</v>
      </c>
      <c r="D39">
        <v>2.1</v>
      </c>
      <c r="E39">
        <v>17.21</v>
      </c>
      <c r="F39" s="2">
        <v>608164.52</v>
      </c>
      <c r="G39" s="2">
        <v>16.829999999999998</v>
      </c>
      <c r="H39" s="2">
        <v>594603.9</v>
      </c>
      <c r="I39" s="2">
        <v>-13560.62</v>
      </c>
      <c r="K39" s="2"/>
      <c r="L39"/>
      <c r="M39" s="2"/>
      <c r="N39"/>
      <c r="O39" s="2"/>
      <c r="P39" s="2"/>
      <c r="Q39"/>
    </row>
    <row r="40" spans="1:17" x14ac:dyDescent="0.2">
      <c r="A40" s="69" t="s">
        <v>129</v>
      </c>
      <c r="B40" s="2">
        <v>20120</v>
      </c>
      <c r="C40" s="2" t="s">
        <v>96</v>
      </c>
      <c r="D40">
        <v>0.6</v>
      </c>
      <c r="E40">
        <v>13.75</v>
      </c>
      <c r="F40" s="2">
        <v>276733.40999999997</v>
      </c>
      <c r="G40" s="2">
        <v>9.3000000000000007</v>
      </c>
      <c r="H40" s="2">
        <v>187116</v>
      </c>
      <c r="I40" s="2">
        <v>-89617.41</v>
      </c>
      <c r="K40" s="2"/>
      <c r="L40"/>
      <c r="M40" s="2"/>
      <c r="N40"/>
      <c r="O40" s="2"/>
      <c r="P40" s="2"/>
      <c r="Q40"/>
    </row>
    <row r="41" spans="1:17" x14ac:dyDescent="0.2">
      <c r="A41" s="80" t="s">
        <v>146</v>
      </c>
      <c r="B41" s="2">
        <v>10265</v>
      </c>
      <c r="C41" s="2" t="s">
        <v>144</v>
      </c>
      <c r="D41">
        <v>2.4</v>
      </c>
      <c r="E41">
        <v>51.78</v>
      </c>
      <c r="F41" s="2">
        <v>531562.31000000006</v>
      </c>
      <c r="G41" s="2">
        <v>67.66</v>
      </c>
      <c r="H41" s="2">
        <v>694529.9</v>
      </c>
      <c r="I41" s="2">
        <v>162967.59</v>
      </c>
      <c r="J41" s="58"/>
      <c r="K41" s="2"/>
      <c r="L41"/>
      <c r="M41" s="2"/>
      <c r="N41"/>
      <c r="O41" s="2"/>
      <c r="P41" s="2"/>
      <c r="Q41"/>
    </row>
    <row r="42" spans="1:17" s="58" customFormat="1" x14ac:dyDescent="0.2">
      <c r="A42" s="69" t="s">
        <v>130</v>
      </c>
      <c r="B42" s="2">
        <v>18740</v>
      </c>
      <c r="C42" s="2" t="s">
        <v>81</v>
      </c>
      <c r="D42">
        <v>2.2999999999999998</v>
      </c>
      <c r="E42">
        <v>30.03</v>
      </c>
      <c r="F42" s="2">
        <v>562869.32999999996</v>
      </c>
      <c r="G42" s="2">
        <v>34.67</v>
      </c>
      <c r="H42" s="2">
        <v>649715.80000000005</v>
      </c>
      <c r="I42" s="2">
        <v>86846.47</v>
      </c>
      <c r="K42" s="2"/>
      <c r="L42"/>
      <c r="M42" s="2"/>
      <c r="N42"/>
      <c r="O42" s="2"/>
      <c r="P42" s="2"/>
      <c r="Q42"/>
    </row>
    <row r="43" spans="1:17" s="58" customFormat="1" x14ac:dyDescent="0.2">
      <c r="A43" s="80" t="s">
        <v>148</v>
      </c>
      <c r="B43" s="2">
        <v>7335</v>
      </c>
      <c r="C43" s="2" t="s">
        <v>147</v>
      </c>
      <c r="D43">
        <v>2</v>
      </c>
      <c r="E43">
        <v>75.8</v>
      </c>
      <c r="F43" s="2">
        <v>556052.24</v>
      </c>
      <c r="G43" s="2">
        <v>79.930000000000007</v>
      </c>
      <c r="H43" s="2">
        <v>586286.55000000005</v>
      </c>
      <c r="I43" s="2">
        <v>30234.31</v>
      </c>
      <c r="K43" s="2"/>
      <c r="L43"/>
      <c r="M43" s="2"/>
      <c r="N43"/>
      <c r="O43" s="2"/>
      <c r="P43" s="2"/>
      <c r="Q43"/>
    </row>
    <row r="44" spans="1:17" s="58" customFormat="1" x14ac:dyDescent="0.2">
      <c r="A44" s="69" t="s">
        <v>131</v>
      </c>
      <c r="B44" s="2">
        <v>7860</v>
      </c>
      <c r="C44" s="2" t="s">
        <v>75</v>
      </c>
      <c r="D44">
        <v>1.8</v>
      </c>
      <c r="E44">
        <v>89.29</v>
      </c>
      <c r="F44" s="2">
        <v>701828.42</v>
      </c>
      <c r="G44" s="2">
        <v>66.02</v>
      </c>
      <c r="H44" s="2">
        <v>518917.2</v>
      </c>
      <c r="I44" s="2">
        <v>-182911.22</v>
      </c>
      <c r="K44" s="2"/>
      <c r="L44"/>
      <c r="M44" s="2"/>
      <c r="N44"/>
      <c r="O44" s="2"/>
      <c r="P44" s="2"/>
      <c r="Q44"/>
    </row>
    <row r="45" spans="1:17" s="58" customFormat="1" x14ac:dyDescent="0.2">
      <c r="A45" s="69" t="s">
        <v>132</v>
      </c>
      <c r="B45" s="2">
        <v>35334</v>
      </c>
      <c r="C45" s="2" t="s">
        <v>88</v>
      </c>
      <c r="D45">
        <v>3.3</v>
      </c>
      <c r="E45">
        <v>15.68</v>
      </c>
      <c r="F45" s="2">
        <v>554286.54</v>
      </c>
      <c r="G45" s="2">
        <v>27.25</v>
      </c>
      <c r="H45" s="2">
        <v>962851.5</v>
      </c>
      <c r="I45" s="2">
        <v>408564.96</v>
      </c>
      <c r="K45" s="2"/>
      <c r="L45"/>
      <c r="M45" s="2"/>
      <c r="N45"/>
      <c r="O45" s="2"/>
      <c r="P45" s="2"/>
      <c r="Q45"/>
    </row>
    <row r="46" spans="1:17" s="58" customFormat="1" x14ac:dyDescent="0.2">
      <c r="A46" s="69" t="s">
        <v>133</v>
      </c>
      <c r="B46" s="2">
        <v>19815</v>
      </c>
      <c r="C46" s="2" t="s">
        <v>73</v>
      </c>
      <c r="D46">
        <v>3.8</v>
      </c>
      <c r="E46">
        <v>25.55</v>
      </c>
      <c r="F46" s="2">
        <v>506431.42</v>
      </c>
      <c r="G46" s="2">
        <v>54.89</v>
      </c>
      <c r="H46" s="2">
        <v>1087645.3500000001</v>
      </c>
      <c r="I46" s="2">
        <v>581213.93000000005</v>
      </c>
      <c r="K46" s="2"/>
      <c r="L46"/>
      <c r="M46" s="2"/>
      <c r="N46"/>
      <c r="O46" s="2"/>
      <c r="P46" s="2"/>
      <c r="Q46"/>
    </row>
    <row r="47" spans="1:17" s="58" customFormat="1" x14ac:dyDescent="0.2">
      <c r="A47" s="69" t="s">
        <v>134</v>
      </c>
      <c r="B47" s="2">
        <v>9280</v>
      </c>
      <c r="C47" s="2" t="s">
        <v>93</v>
      </c>
      <c r="D47">
        <v>2.2000000000000002</v>
      </c>
      <c r="E47">
        <v>61.95</v>
      </c>
      <c r="F47" s="2">
        <v>574950.53</v>
      </c>
      <c r="G47" s="2">
        <v>68.08</v>
      </c>
      <c r="H47" s="2">
        <v>631782.40000000002</v>
      </c>
      <c r="I47" s="2">
        <v>56831.87</v>
      </c>
      <c r="K47" s="2"/>
      <c r="L47"/>
      <c r="M47" s="2"/>
      <c r="N47"/>
      <c r="O47" s="2"/>
      <c r="P47" s="2"/>
      <c r="Q47"/>
    </row>
    <row r="48" spans="1:17" s="58" customFormat="1" x14ac:dyDescent="0.2">
      <c r="A48" s="69" t="s">
        <v>135</v>
      </c>
      <c r="B48" s="2">
        <v>5110</v>
      </c>
      <c r="C48" t="s">
        <v>82</v>
      </c>
      <c r="D48">
        <v>2.2000000000000002</v>
      </c>
      <c r="E48">
        <v>97.56</v>
      </c>
      <c r="F48" s="2">
        <v>498556.13</v>
      </c>
      <c r="G48" s="2">
        <v>123.16</v>
      </c>
      <c r="H48" s="2">
        <v>629347.6</v>
      </c>
      <c r="I48" s="2">
        <v>130791.47</v>
      </c>
      <c r="J48" s="32"/>
      <c r="K48"/>
      <c r="L48"/>
      <c r="M48" s="2"/>
      <c r="N48"/>
      <c r="O48" s="2"/>
      <c r="P48" s="2"/>
      <c r="Q48"/>
    </row>
    <row r="49" spans="1:17" x14ac:dyDescent="0.2">
      <c r="A49" s="40"/>
      <c r="B49" s="2"/>
      <c r="C49" t="s">
        <v>71</v>
      </c>
      <c r="D49">
        <v>95.9</v>
      </c>
      <c r="E49"/>
      <c r="F49" s="2">
        <v>18736986.739999998</v>
      </c>
      <c r="G49"/>
      <c r="H49" s="2">
        <v>27683014.93</v>
      </c>
      <c r="I49" s="2">
        <v>8946028.1899999995</v>
      </c>
      <c r="K49"/>
      <c r="L49"/>
      <c r="M49" s="2"/>
      <c r="N49"/>
      <c r="O49" s="2"/>
      <c r="P49" s="2"/>
      <c r="Q49"/>
    </row>
    <row r="50" spans="1:17" x14ac:dyDescent="0.2">
      <c r="B50" s="2"/>
      <c r="C50" t="s">
        <v>15</v>
      </c>
      <c r="D50">
        <v>4.0999999999999996</v>
      </c>
      <c r="E50"/>
      <c r="F50" s="2">
        <v>1193169.56</v>
      </c>
      <c r="G50"/>
      <c r="H50" s="2">
        <v>1193169.56</v>
      </c>
      <c r="I50" s="2"/>
      <c r="K50"/>
      <c r="L50"/>
      <c r="M50" s="2"/>
      <c r="N50"/>
      <c r="O50" s="2"/>
      <c r="P50" s="2"/>
      <c r="Q50"/>
    </row>
    <row r="51" spans="1:17" x14ac:dyDescent="0.2">
      <c r="B51" s="2"/>
      <c r="C51"/>
      <c r="D51"/>
      <c r="E51"/>
      <c r="F51" s="2"/>
      <c r="G51"/>
      <c r="H51" s="2"/>
      <c r="I51" s="2"/>
      <c r="J51" s="40"/>
      <c r="K51"/>
      <c r="L51"/>
      <c r="M51" s="2"/>
      <c r="N51"/>
      <c r="O51" s="2"/>
      <c r="P51" s="2"/>
      <c r="Q51"/>
    </row>
    <row r="52" spans="1:17" s="40" customFormat="1" x14ac:dyDescent="0.2">
      <c r="A52" s="32"/>
      <c r="B52" s="2"/>
      <c r="C52" t="s">
        <v>149</v>
      </c>
      <c r="D52"/>
      <c r="E52"/>
      <c r="F52" s="2"/>
      <c r="G52"/>
      <c r="H52" s="2">
        <v>5260.52</v>
      </c>
      <c r="I52" s="2">
        <v>5260.52</v>
      </c>
      <c r="K52"/>
      <c r="L52"/>
      <c r="M52" s="2"/>
      <c r="N52"/>
      <c r="O52" s="2"/>
      <c r="P52" s="2"/>
      <c r="Q52"/>
    </row>
    <row r="53" spans="1:17" s="40" customFormat="1" x14ac:dyDescent="0.2">
      <c r="A53" s="32"/>
      <c r="B53"/>
      <c r="C53"/>
      <c r="D53"/>
      <c r="E53"/>
      <c r="F53" s="2"/>
      <c r="G53"/>
      <c r="H53" s="2"/>
      <c r="I53" s="2"/>
      <c r="K53"/>
      <c r="L53"/>
      <c r="M53" s="2"/>
      <c r="N53"/>
      <c r="O53" s="2"/>
      <c r="P53" s="2"/>
      <c r="Q53"/>
    </row>
    <row r="54" spans="1:17" x14ac:dyDescent="0.2">
      <c r="B54"/>
      <c r="C54"/>
      <c r="D54"/>
      <c r="E54"/>
      <c r="F54" s="2"/>
      <c r="G54"/>
      <c r="H54" s="2"/>
      <c r="I54" s="2"/>
      <c r="K54"/>
      <c r="L54"/>
      <c r="M54" s="2"/>
      <c r="N54"/>
      <c r="O54" s="2"/>
      <c r="P54" s="2"/>
      <c r="Q54"/>
    </row>
    <row r="55" spans="1:17" x14ac:dyDescent="0.2">
      <c r="B55"/>
      <c r="C55" t="s">
        <v>89</v>
      </c>
      <c r="D55">
        <v>100</v>
      </c>
      <c r="E55"/>
      <c r="F55" s="2">
        <v>19930156.300000001</v>
      </c>
      <c r="G55"/>
      <c r="H55" s="2">
        <v>28881445</v>
      </c>
      <c r="I55" s="2">
        <v>8951288.6999999993</v>
      </c>
      <c r="K55"/>
      <c r="L55"/>
      <c r="M55" s="2"/>
      <c r="N55"/>
      <c r="O55" s="2"/>
      <c r="P55" s="2"/>
      <c r="Q55"/>
    </row>
    <row r="56" spans="1:17" x14ac:dyDescent="0.2">
      <c r="K56"/>
      <c r="L56"/>
      <c r="M56" s="2"/>
      <c r="N56"/>
      <c r="O56" s="2"/>
      <c r="P56"/>
      <c r="Q56"/>
    </row>
    <row r="57" spans="1:17" x14ac:dyDescent="0.2">
      <c r="K57"/>
      <c r="L57"/>
      <c r="M57"/>
      <c r="N57"/>
      <c r="O57"/>
      <c r="P57"/>
      <c r="Q57"/>
    </row>
    <row r="58" spans="1:17" x14ac:dyDescent="0.2">
      <c r="K58"/>
      <c r="L58"/>
      <c r="M58"/>
      <c r="N58"/>
      <c r="O58"/>
      <c r="P58"/>
      <c r="Q58"/>
    </row>
    <row r="59" spans="1:17" x14ac:dyDescent="0.2">
      <c r="K59"/>
      <c r="L59"/>
      <c r="M59"/>
      <c r="N59"/>
      <c r="O59" s="2"/>
      <c r="P59" s="2"/>
      <c r="Q59"/>
    </row>
    <row r="60" spans="1:17" x14ac:dyDescent="0.2">
      <c r="K60"/>
      <c r="L60"/>
      <c r="M60"/>
      <c r="N60"/>
      <c r="O60"/>
      <c r="P60"/>
      <c r="Q60"/>
    </row>
    <row r="61" spans="1:17" x14ac:dyDescent="0.2">
      <c r="K61"/>
      <c r="L61"/>
      <c r="M61" s="2"/>
      <c r="N61"/>
      <c r="O61" s="2"/>
      <c r="P61" s="2"/>
      <c r="Q61"/>
    </row>
    <row r="62" spans="1:17" x14ac:dyDescent="0.2">
      <c r="K62"/>
      <c r="L62"/>
      <c r="M62"/>
      <c r="N62"/>
      <c r="O62"/>
      <c r="P62"/>
      <c r="Q62"/>
    </row>
    <row r="63" spans="1:17" x14ac:dyDescent="0.2">
      <c r="K63"/>
      <c r="L63"/>
    </row>
  </sheetData>
  <phoneticPr fontId="5" type="noConversion"/>
  <pageMargins left="0.25" right="0.25" top="0.5" bottom="0.5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workbookViewId="0">
      <selection activeCell="B29" sqref="B28:B29"/>
    </sheetView>
  </sheetViews>
  <sheetFormatPr defaultRowHeight="12.75" x14ac:dyDescent="0.2"/>
  <cols>
    <col min="1" max="1" width="18.7109375" customWidth="1"/>
    <col min="2" max="2" width="11.85546875" customWidth="1"/>
    <col min="3" max="3" width="9.85546875" customWidth="1"/>
    <col min="4" max="4" width="11.42578125" customWidth="1"/>
    <col min="5" max="6" width="12" customWidth="1"/>
    <col min="7" max="7" width="13" customWidth="1"/>
    <col min="8" max="8" width="16.42578125" customWidth="1"/>
  </cols>
  <sheetData>
    <row r="2" spans="1:9" x14ac:dyDescent="0.2">
      <c r="B2" s="3" t="s">
        <v>16</v>
      </c>
    </row>
    <row r="3" spans="1:9" x14ac:dyDescent="0.2">
      <c r="A3" s="32" t="s">
        <v>78</v>
      </c>
      <c r="B3" s="46">
        <f>+'Portfolio Appraisal'!H2</f>
        <v>43585</v>
      </c>
      <c r="E3" s="4" t="s">
        <v>62</v>
      </c>
    </row>
    <row r="4" spans="1:9" x14ac:dyDescent="0.2">
      <c r="B4" s="5" t="s">
        <v>38</v>
      </c>
      <c r="C4" s="5" t="s">
        <v>20</v>
      </c>
      <c r="D4" s="5" t="s">
        <v>21</v>
      </c>
      <c r="E4" s="29" t="s">
        <v>22</v>
      </c>
      <c r="F4" s="5" t="s">
        <v>23</v>
      </c>
      <c r="G4" s="5" t="s">
        <v>24</v>
      </c>
      <c r="H4" s="5" t="s">
        <v>25</v>
      </c>
    </row>
    <row r="5" spans="1:9" x14ac:dyDescent="0.2">
      <c r="A5" t="s">
        <v>17</v>
      </c>
      <c r="B5" s="28">
        <v>4.28</v>
      </c>
      <c r="C5" s="25"/>
      <c r="D5" s="28">
        <v>-0.49</v>
      </c>
      <c r="E5" s="28">
        <v>5.25</v>
      </c>
      <c r="F5" s="28">
        <v>10.24</v>
      </c>
      <c r="G5" s="28">
        <v>5.88</v>
      </c>
      <c r="H5" s="28">
        <v>184.91</v>
      </c>
      <c r="I5" s="24"/>
    </row>
    <row r="6" spans="1:9" x14ac:dyDescent="0.2">
      <c r="A6" t="s">
        <v>18</v>
      </c>
      <c r="B6" s="44">
        <v>4.28</v>
      </c>
      <c r="D6" s="44">
        <v>-0.69</v>
      </c>
      <c r="E6" s="28">
        <v>4.79</v>
      </c>
      <c r="F6" s="28">
        <v>9.75</v>
      </c>
      <c r="G6" s="28">
        <v>5.35</v>
      </c>
      <c r="H6" s="28">
        <v>172.38</v>
      </c>
      <c r="I6" s="24"/>
    </row>
    <row r="7" spans="1:9" x14ac:dyDescent="0.2">
      <c r="A7" t="s">
        <v>19</v>
      </c>
      <c r="B7" s="28">
        <v>3.99</v>
      </c>
      <c r="D7" s="28">
        <v>12.68</v>
      </c>
      <c r="E7" s="28">
        <v>12.86</v>
      </c>
      <c r="F7" s="28">
        <v>14.74</v>
      </c>
      <c r="G7" s="28">
        <v>11.27</v>
      </c>
      <c r="H7" s="28">
        <v>184.73</v>
      </c>
      <c r="I7" s="24"/>
    </row>
    <row r="8" spans="1:9" x14ac:dyDescent="0.2">
      <c r="H8" s="62"/>
    </row>
    <row r="9" spans="1:9" x14ac:dyDescent="0.2">
      <c r="A9" t="s">
        <v>26</v>
      </c>
      <c r="H9" s="62"/>
    </row>
  </sheetData>
  <phoneticPr fontId="5" type="noConversion"/>
  <pageMargins left="0.25" right="0.25" top="0.5" bottom="0.5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"/>
  <sheetViews>
    <sheetView workbookViewId="0">
      <selection activeCell="A11" sqref="A11"/>
    </sheetView>
  </sheetViews>
  <sheetFormatPr defaultRowHeight="12.75" x14ac:dyDescent="0.2"/>
  <cols>
    <col min="1" max="1" width="35.85546875" customWidth="1"/>
    <col min="2" max="2" width="15.5703125" customWidth="1"/>
    <col min="3" max="3" width="13.140625" customWidth="1"/>
    <col min="4" max="4" width="12" style="25" customWidth="1"/>
    <col min="5" max="5" width="2" style="25" customWidth="1"/>
    <col min="6" max="6" width="12.5703125" customWidth="1"/>
  </cols>
  <sheetData>
    <row r="2" spans="1:6" x14ac:dyDescent="0.2">
      <c r="B2" t="s">
        <v>37</v>
      </c>
    </row>
    <row r="4" spans="1:6" x14ac:dyDescent="0.2">
      <c r="A4" t="s">
        <v>59</v>
      </c>
      <c r="D4" s="45">
        <v>43555</v>
      </c>
      <c r="E4" s="45" t="s">
        <v>77</v>
      </c>
      <c r="F4" s="45">
        <v>43585</v>
      </c>
    </row>
    <row r="5" spans="1:6" x14ac:dyDescent="0.2">
      <c r="C5" s="4" t="s">
        <v>27</v>
      </c>
      <c r="D5" s="26"/>
      <c r="E5" s="26"/>
      <c r="F5" s="4" t="s">
        <v>28</v>
      </c>
    </row>
    <row r="6" spans="1:6" x14ac:dyDescent="0.2">
      <c r="A6" t="s">
        <v>5</v>
      </c>
      <c r="B6" t="s">
        <v>32</v>
      </c>
      <c r="C6" s="4" t="s">
        <v>29</v>
      </c>
      <c r="D6" s="26" t="s">
        <v>4</v>
      </c>
      <c r="E6" s="26"/>
      <c r="F6" s="4" t="s">
        <v>30</v>
      </c>
    </row>
    <row r="7" spans="1:6" x14ac:dyDescent="0.2">
      <c r="A7" s="59"/>
      <c r="B7" s="59"/>
      <c r="C7" s="59"/>
      <c r="D7" s="60"/>
      <c r="E7" s="60"/>
      <c r="F7" s="5"/>
    </row>
    <row r="8" spans="1:6" x14ac:dyDescent="0.2">
      <c r="C8" s="1"/>
      <c r="F8" s="2"/>
    </row>
    <row r="9" spans="1:6" s="39" customFormat="1" x14ac:dyDescent="0.2">
      <c r="A9" s="70"/>
      <c r="B9" s="71"/>
      <c r="C9" s="73"/>
      <c r="D9" s="64"/>
      <c r="E9" s="74"/>
      <c r="F9" s="75"/>
    </row>
    <row r="10" spans="1:6" s="39" customFormat="1" x14ac:dyDescent="0.2">
      <c r="A10" s="79" t="s">
        <v>150</v>
      </c>
      <c r="B10" s="81"/>
      <c r="C10" s="73"/>
      <c r="D10" s="64"/>
      <c r="E10" s="74"/>
      <c r="F10" s="75"/>
    </row>
    <row r="11" spans="1:6" s="39" customFormat="1" x14ac:dyDescent="0.2">
      <c r="A11" s="79"/>
      <c r="B11" s="81"/>
      <c r="C11" s="73"/>
      <c r="D11" s="64"/>
      <c r="E11" s="74"/>
      <c r="F11" s="75"/>
    </row>
    <row r="12" spans="1:6" s="39" customFormat="1" x14ac:dyDescent="0.2">
      <c r="A12" s="79"/>
      <c r="B12" s="81"/>
      <c r="C12" s="73"/>
      <c r="D12" s="64"/>
      <c r="E12" s="74"/>
      <c r="F12" s="75"/>
    </row>
    <row r="13" spans="1:6" s="39" customFormat="1" x14ac:dyDescent="0.2">
      <c r="A13" s="79"/>
      <c r="B13" s="81"/>
      <c r="C13" s="73"/>
      <c r="D13" s="64"/>
      <c r="E13" s="74"/>
      <c r="F13" s="75"/>
    </row>
    <row r="14" spans="1:6" s="39" customFormat="1" x14ac:dyDescent="0.2">
      <c r="A14" s="79"/>
      <c r="B14" s="81"/>
      <c r="C14" s="73"/>
      <c r="D14" s="64"/>
      <c r="E14" s="74"/>
      <c r="F14" s="75"/>
    </row>
    <row r="15" spans="1:6" s="39" customFormat="1" x14ac:dyDescent="0.2">
      <c r="A15" s="79"/>
      <c r="B15" s="71"/>
      <c r="C15" s="73"/>
      <c r="D15" s="64"/>
      <c r="E15" s="75"/>
      <c r="F15" s="75"/>
    </row>
    <row r="16" spans="1:6" x14ac:dyDescent="0.2">
      <c r="B16" s="71"/>
      <c r="C16" s="42"/>
      <c r="D16" s="43"/>
      <c r="E16" s="43"/>
      <c r="F16" s="43"/>
    </row>
    <row r="17" spans="1:6" x14ac:dyDescent="0.2">
      <c r="A17" s="63"/>
      <c r="C17" s="42"/>
      <c r="D17" s="43"/>
      <c r="E17" s="43"/>
      <c r="F17" s="43"/>
    </row>
    <row r="18" spans="1:6" x14ac:dyDescent="0.2">
      <c r="A18" t="s">
        <v>31</v>
      </c>
      <c r="C18" s="1"/>
      <c r="D18" s="2"/>
      <c r="E18" s="2"/>
      <c r="F18" s="2">
        <f>SUM(F10:F17)</f>
        <v>0</v>
      </c>
    </row>
  </sheetData>
  <phoneticPr fontId="5" type="noConversion"/>
  <pageMargins left="0.25" right="0.2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"/>
  <sheetViews>
    <sheetView workbookViewId="0">
      <selection activeCell="D4" sqref="D4"/>
    </sheetView>
  </sheetViews>
  <sheetFormatPr defaultRowHeight="12.75" x14ac:dyDescent="0.2"/>
  <cols>
    <col min="1" max="1" width="23.28515625" customWidth="1"/>
    <col min="2" max="2" width="14.42578125" customWidth="1"/>
    <col min="3" max="3" width="14.7109375" customWidth="1"/>
    <col min="4" max="4" width="13.5703125" customWidth="1"/>
    <col min="5" max="5" width="2.140625" customWidth="1"/>
    <col min="6" max="6" width="15.140625" bestFit="1" customWidth="1"/>
  </cols>
  <sheetData>
    <row r="2" spans="1:6" x14ac:dyDescent="0.2">
      <c r="B2" t="s">
        <v>39</v>
      </c>
    </row>
    <row r="4" spans="1:6" x14ac:dyDescent="0.2">
      <c r="A4" t="s">
        <v>59</v>
      </c>
      <c r="D4" s="49">
        <f>+Transactions!D4</f>
        <v>43555</v>
      </c>
      <c r="E4" s="6" t="str">
        <f>+Transactions!E4</f>
        <v>-</v>
      </c>
      <c r="F4" s="50">
        <f>+Transactions!F4</f>
        <v>43585</v>
      </c>
    </row>
    <row r="5" spans="1:6" x14ac:dyDescent="0.2">
      <c r="C5" s="4" t="s">
        <v>27</v>
      </c>
      <c r="F5" s="4" t="s">
        <v>28</v>
      </c>
    </row>
    <row r="6" spans="1:6" x14ac:dyDescent="0.2">
      <c r="A6" t="s">
        <v>5</v>
      </c>
      <c r="B6" t="s">
        <v>32</v>
      </c>
      <c r="C6" s="4" t="s">
        <v>29</v>
      </c>
      <c r="D6" s="4" t="s">
        <v>4</v>
      </c>
      <c r="E6" s="4"/>
      <c r="F6" s="4" t="s">
        <v>30</v>
      </c>
    </row>
    <row r="7" spans="1:6" x14ac:dyDescent="0.2">
      <c r="A7" t="s">
        <v>33</v>
      </c>
      <c r="B7" t="s">
        <v>34</v>
      </c>
      <c r="C7" s="4" t="s">
        <v>35</v>
      </c>
      <c r="D7" t="s">
        <v>13</v>
      </c>
      <c r="F7" s="4" t="s">
        <v>14</v>
      </c>
    </row>
    <row r="9" spans="1:6" s="27" customFormat="1" x14ac:dyDescent="0.2">
      <c r="A9" s="3" t="s">
        <v>91</v>
      </c>
      <c r="B9" s="32"/>
      <c r="C9" s="30"/>
      <c r="D9" s="31"/>
      <c r="E9" s="31"/>
      <c r="F9" s="31"/>
    </row>
    <row r="10" spans="1:6" x14ac:dyDescent="0.2">
      <c r="A10" t="s">
        <v>33</v>
      </c>
      <c r="B10" t="s">
        <v>36</v>
      </c>
      <c r="F10" s="4" t="s">
        <v>13</v>
      </c>
    </row>
    <row r="11" spans="1:6" x14ac:dyDescent="0.2">
      <c r="A11" t="s">
        <v>31</v>
      </c>
      <c r="F11" s="2">
        <f>SUM(F9:F10)</f>
        <v>0</v>
      </c>
    </row>
  </sheetData>
  <phoneticPr fontId="5" type="noConversion"/>
  <pageMargins left="0.25" right="0.2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A26" sqref="A26"/>
    </sheetView>
  </sheetViews>
  <sheetFormatPr defaultRowHeight="12.75" x14ac:dyDescent="0.2"/>
  <cols>
    <col min="1" max="1" width="23.28515625" customWidth="1"/>
    <col min="2" max="2" width="17.7109375" customWidth="1"/>
    <col min="3" max="3" width="27.7109375" customWidth="1"/>
    <col min="4" max="4" width="11.7109375" customWidth="1"/>
    <col min="5" max="5" width="13" customWidth="1"/>
    <col min="6" max="6" width="12.85546875" customWidth="1"/>
    <col min="7" max="7" width="12.85546875" bestFit="1" customWidth="1"/>
    <col min="8" max="8" width="1.7109375" customWidth="1"/>
  </cols>
  <sheetData>
    <row r="1" spans="1:7" ht="15.75" x14ac:dyDescent="0.25">
      <c r="A1" s="7" t="s">
        <v>40</v>
      </c>
      <c r="B1" s="7"/>
    </row>
    <row r="2" spans="1:7" x14ac:dyDescent="0.2">
      <c r="A2" s="3" t="s">
        <v>41</v>
      </c>
      <c r="B2" s="3"/>
    </row>
    <row r="4" spans="1:7" s="3" customFormat="1" x14ac:dyDescent="0.2">
      <c r="A4" s="3" t="s">
        <v>42</v>
      </c>
      <c r="B4" s="8" t="s">
        <v>43</v>
      </c>
      <c r="C4" s="15"/>
      <c r="D4" s="15"/>
      <c r="E4" s="15"/>
      <c r="F4" s="9"/>
      <c r="G4" s="16"/>
    </row>
    <row r="5" spans="1:7" x14ac:dyDescent="0.2">
      <c r="A5" s="3" t="s">
        <v>44</v>
      </c>
      <c r="B5" s="10">
        <f>+'Portfolio Appraisal'!H2</f>
        <v>43585</v>
      </c>
      <c r="D5" s="10"/>
      <c r="E5" s="10"/>
    </row>
    <row r="6" spans="1:7" x14ac:dyDescent="0.2">
      <c r="A6" s="3" t="s">
        <v>45</v>
      </c>
      <c r="B6" s="32" t="s">
        <v>53</v>
      </c>
    </row>
    <row r="8" spans="1:7" s="12" customFormat="1" x14ac:dyDescent="0.2">
      <c r="A8" s="11"/>
      <c r="B8" s="11"/>
      <c r="C8" s="11"/>
      <c r="D8" s="11"/>
      <c r="E8" s="11"/>
      <c r="F8" s="11"/>
      <c r="G8" s="11" t="s">
        <v>46</v>
      </c>
    </row>
    <row r="9" spans="1:7" s="12" customFormat="1" x14ac:dyDescent="0.2">
      <c r="A9" s="13" t="s">
        <v>47</v>
      </c>
      <c r="B9" s="13" t="s">
        <v>54</v>
      </c>
      <c r="C9" s="13" t="s">
        <v>48</v>
      </c>
      <c r="D9" s="13" t="s">
        <v>55</v>
      </c>
      <c r="E9" s="13" t="s">
        <v>56</v>
      </c>
      <c r="F9" s="13" t="s">
        <v>50</v>
      </c>
      <c r="G9" s="13" t="s">
        <v>49</v>
      </c>
    </row>
    <row r="10" spans="1:7" s="14" customFormat="1" x14ac:dyDescent="0.2">
      <c r="B10" s="22"/>
      <c r="C10" s="19"/>
      <c r="D10" s="19"/>
      <c r="E10" s="19"/>
      <c r="F10" s="21"/>
      <c r="G10" s="20"/>
    </row>
    <row r="11" spans="1:7" s="14" customFormat="1" x14ac:dyDescent="0.2">
      <c r="B11" s="22"/>
      <c r="C11" s="19"/>
      <c r="D11" s="19"/>
      <c r="E11" s="19"/>
      <c r="F11" s="21"/>
      <c r="G11" s="20"/>
    </row>
    <row r="12" spans="1:7" s="14" customFormat="1" x14ac:dyDescent="0.2">
      <c r="A12" s="61"/>
      <c r="B12" s="73"/>
      <c r="C12" s="19"/>
      <c r="D12" s="81"/>
      <c r="E12" s="19"/>
      <c r="F12" s="64"/>
      <c r="G12" s="20"/>
    </row>
    <row r="13" spans="1:7" s="14" customFormat="1" x14ac:dyDescent="0.2">
      <c r="A13" s="82" t="s">
        <v>150</v>
      </c>
      <c r="B13" s="73"/>
      <c r="C13" s="19"/>
      <c r="D13" s="81"/>
      <c r="E13" s="19"/>
      <c r="F13" s="64"/>
      <c r="G13" s="20"/>
    </row>
    <row r="14" spans="1:7" s="14" customFormat="1" x14ac:dyDescent="0.2">
      <c r="A14" s="61"/>
      <c r="B14" s="73"/>
      <c r="C14" s="19"/>
      <c r="D14" s="81"/>
      <c r="E14" s="19"/>
      <c r="F14" s="64"/>
      <c r="G14" s="20"/>
    </row>
    <row r="15" spans="1:7" s="14" customFormat="1" x14ac:dyDescent="0.2">
      <c r="A15" s="61"/>
      <c r="B15" s="73"/>
      <c r="C15" s="19"/>
      <c r="D15" s="81"/>
      <c r="E15" s="19"/>
      <c r="F15" s="64"/>
      <c r="G15" s="20"/>
    </row>
    <row r="16" spans="1:7" s="14" customFormat="1" x14ac:dyDescent="0.2">
      <c r="A16" s="61"/>
      <c r="B16" s="73"/>
      <c r="C16" s="72"/>
      <c r="D16" s="81"/>
      <c r="E16" s="19"/>
      <c r="F16" s="64"/>
      <c r="G16" s="20"/>
    </row>
    <row r="17" spans="1:10" s="14" customFormat="1" x14ac:dyDescent="0.2">
      <c r="B17" s="22"/>
      <c r="C17" s="19"/>
      <c r="D17" s="19"/>
      <c r="E17" s="19"/>
      <c r="F17" s="21"/>
      <c r="G17" s="20"/>
    </row>
    <row r="18" spans="1:10" s="14" customFormat="1" x14ac:dyDescent="0.2">
      <c r="B18" s="22"/>
      <c r="C18" s="19"/>
      <c r="D18" s="19"/>
      <c r="E18" s="19"/>
      <c r="F18" s="21"/>
      <c r="G18" s="20"/>
    </row>
    <row r="19" spans="1:10" s="14" customFormat="1" x14ac:dyDescent="0.2">
      <c r="B19" s="42"/>
      <c r="C19" s="19"/>
      <c r="D19" s="19"/>
      <c r="E19" s="19"/>
      <c r="F19" s="38"/>
      <c r="G19" s="20"/>
      <c r="J19" s="41"/>
    </row>
    <row r="20" spans="1:10" x14ac:dyDescent="0.2">
      <c r="A20" s="3" t="s">
        <v>51</v>
      </c>
      <c r="B20" s="23"/>
      <c r="F20" s="17">
        <f>SUM(F12:F19)</f>
        <v>0</v>
      </c>
      <c r="G20" s="18">
        <f>SUM(G12:G19)</f>
        <v>0</v>
      </c>
    </row>
    <row r="24" spans="1:10" x14ac:dyDescent="0.2">
      <c r="G24" s="48"/>
    </row>
  </sheetData>
  <phoneticPr fontId="5" type="noConversion"/>
  <pageMargins left="0.25" right="0.25" top="0.5" bottom="0.5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A2" sqref="A2:H49"/>
    </sheetView>
  </sheetViews>
  <sheetFormatPr defaultColWidth="9" defaultRowHeight="12.75" x14ac:dyDescent="0.2"/>
  <cols>
    <col min="1" max="1" width="12.28515625" bestFit="1" customWidth="1"/>
    <col min="2" max="2" width="34.5703125" bestFit="1" customWidth="1"/>
    <col min="3" max="3" width="8.42578125" bestFit="1" customWidth="1"/>
    <col min="4" max="4" width="8.85546875" bestFit="1" customWidth="1"/>
    <col min="5" max="5" width="15.7109375" bestFit="1" customWidth="1"/>
    <col min="6" max="8" width="12.7109375" bestFit="1" customWidth="1"/>
    <col min="9" max="9" width="19.5703125" bestFit="1" customWidth="1"/>
    <col min="10" max="10" width="12.5703125" customWidth="1"/>
  </cols>
  <sheetData>
    <row r="1" spans="1:10" x14ac:dyDescent="0.2">
      <c r="A1" s="2"/>
      <c r="B1" s="2"/>
      <c r="C1" s="2"/>
      <c r="E1" s="2"/>
      <c r="F1" s="2"/>
      <c r="G1" s="2"/>
      <c r="H1" s="2"/>
      <c r="I1" s="2"/>
      <c r="J1" s="2"/>
    </row>
    <row r="2" spans="1:10" x14ac:dyDescent="0.2">
      <c r="A2" s="2">
        <v>3220</v>
      </c>
      <c r="B2" s="2" t="s">
        <v>79</v>
      </c>
      <c r="C2" s="2">
        <v>1.6</v>
      </c>
      <c r="D2">
        <v>257.66000000000003</v>
      </c>
      <c r="E2" s="2">
        <v>829674.72</v>
      </c>
      <c r="F2" s="2">
        <v>147</v>
      </c>
      <c r="G2" s="2">
        <v>473340</v>
      </c>
      <c r="H2" s="2">
        <v>-356334.72</v>
      </c>
      <c r="I2" s="2"/>
      <c r="J2" s="2"/>
    </row>
    <row r="3" spans="1:10" x14ac:dyDescent="0.2">
      <c r="A3" s="2">
        <v>4898</v>
      </c>
      <c r="B3" s="2" t="s">
        <v>63</v>
      </c>
      <c r="C3" s="2">
        <v>2.7</v>
      </c>
      <c r="D3">
        <v>76.42</v>
      </c>
      <c r="E3" s="2">
        <v>374323.95</v>
      </c>
      <c r="F3" s="2">
        <v>160.1</v>
      </c>
      <c r="G3" s="2">
        <v>784169.8</v>
      </c>
      <c r="H3" s="2">
        <v>409845.85</v>
      </c>
      <c r="I3" s="2"/>
      <c r="J3" s="2"/>
    </row>
    <row r="4" spans="1:10" x14ac:dyDescent="0.2">
      <c r="A4" s="2">
        <v>14670</v>
      </c>
      <c r="B4" s="2" t="s">
        <v>70</v>
      </c>
      <c r="C4">
        <v>2.4</v>
      </c>
      <c r="D4">
        <v>37.43</v>
      </c>
      <c r="E4" s="2">
        <v>549128.22</v>
      </c>
      <c r="F4" s="2">
        <v>47.57</v>
      </c>
      <c r="G4" s="2">
        <v>697851.9</v>
      </c>
      <c r="H4" s="2">
        <v>148723.68</v>
      </c>
      <c r="I4" s="76"/>
      <c r="J4" s="2"/>
    </row>
    <row r="5" spans="1:10" x14ac:dyDescent="0.2">
      <c r="A5" s="2">
        <v>6180</v>
      </c>
      <c r="B5" s="2" t="s">
        <v>76</v>
      </c>
      <c r="C5" s="2">
        <v>3.9</v>
      </c>
      <c r="D5">
        <v>100.66</v>
      </c>
      <c r="E5" s="2">
        <v>622109.85</v>
      </c>
      <c r="F5" s="2">
        <v>180.14</v>
      </c>
      <c r="G5" s="2">
        <v>1113265.2</v>
      </c>
      <c r="H5" s="2">
        <v>491155.35</v>
      </c>
      <c r="I5" s="2"/>
      <c r="J5" s="2"/>
    </row>
    <row r="6" spans="1:10" x14ac:dyDescent="0.2">
      <c r="A6" s="2">
        <v>9685</v>
      </c>
      <c r="B6" s="2" t="s">
        <v>139</v>
      </c>
      <c r="C6" s="2">
        <v>1</v>
      </c>
      <c r="D6">
        <v>26.42</v>
      </c>
      <c r="E6" s="2">
        <v>255881.61</v>
      </c>
      <c r="F6" s="2">
        <v>31.13</v>
      </c>
      <c r="G6" s="2">
        <v>301494.05</v>
      </c>
      <c r="H6" s="2">
        <v>45612.44</v>
      </c>
      <c r="I6" s="2"/>
      <c r="J6" s="2"/>
    </row>
    <row r="7" spans="1:10" x14ac:dyDescent="0.2">
      <c r="A7" s="2">
        <v>1071</v>
      </c>
      <c r="B7" s="2" t="s">
        <v>52</v>
      </c>
      <c r="C7" s="2">
        <v>3.8</v>
      </c>
      <c r="D7">
        <v>252.04</v>
      </c>
      <c r="E7" s="2">
        <v>269940.83</v>
      </c>
      <c r="F7" s="2">
        <v>1028.31</v>
      </c>
      <c r="G7" s="2">
        <v>1101320.01</v>
      </c>
      <c r="H7" s="2">
        <v>831379.18</v>
      </c>
      <c r="I7" s="2"/>
      <c r="J7" s="2"/>
    </row>
    <row r="8" spans="1:10" x14ac:dyDescent="0.2">
      <c r="A8" s="2">
        <v>1985</v>
      </c>
      <c r="B8" s="2" t="s">
        <v>140</v>
      </c>
      <c r="C8" s="2">
        <v>2.2000000000000002</v>
      </c>
      <c r="D8">
        <v>237.28</v>
      </c>
      <c r="E8" s="2">
        <v>471003.05</v>
      </c>
      <c r="F8" s="2">
        <v>318.39999999999998</v>
      </c>
      <c r="G8" s="2">
        <v>632024</v>
      </c>
      <c r="H8" s="2">
        <v>161020.95000000001</v>
      </c>
      <c r="I8" s="2"/>
      <c r="J8" s="2"/>
    </row>
    <row r="9" spans="1:10" x14ac:dyDescent="0.2">
      <c r="A9" s="2">
        <v>3845</v>
      </c>
      <c r="B9" s="2" t="s">
        <v>10</v>
      </c>
      <c r="C9" s="2">
        <v>3</v>
      </c>
      <c r="D9">
        <v>62.78</v>
      </c>
      <c r="E9" s="2">
        <v>241419.85</v>
      </c>
      <c r="F9" s="2">
        <v>224.07</v>
      </c>
      <c r="G9" s="2">
        <v>861549.15</v>
      </c>
      <c r="H9" s="2">
        <v>620129.30000000005</v>
      </c>
      <c r="I9" s="2"/>
      <c r="J9" s="2"/>
    </row>
    <row r="10" spans="1:10" x14ac:dyDescent="0.2">
      <c r="A10" s="2">
        <v>13995</v>
      </c>
      <c r="B10" s="2" t="s">
        <v>57</v>
      </c>
      <c r="C10">
        <v>3.5</v>
      </c>
      <c r="D10">
        <v>31.99</v>
      </c>
      <c r="E10" s="2">
        <v>447747.19</v>
      </c>
      <c r="F10" s="2">
        <v>72.959999999999994</v>
      </c>
      <c r="G10" s="2">
        <v>1021075.2</v>
      </c>
      <c r="H10" s="2">
        <v>573328.01</v>
      </c>
      <c r="I10" s="2"/>
    </row>
    <row r="11" spans="1:10" x14ac:dyDescent="0.2">
      <c r="A11" s="2">
        <v>15610</v>
      </c>
      <c r="B11" s="2" t="s">
        <v>80</v>
      </c>
      <c r="C11" s="2">
        <v>3.5</v>
      </c>
      <c r="D11">
        <v>41.08</v>
      </c>
      <c r="E11" s="2">
        <v>641292.62</v>
      </c>
      <c r="F11" s="2">
        <v>64.38</v>
      </c>
      <c r="G11" s="2">
        <v>1004971.8</v>
      </c>
      <c r="H11" s="2">
        <v>363679.18</v>
      </c>
      <c r="I11" s="2"/>
      <c r="J11" s="2"/>
    </row>
    <row r="12" spans="1:10" x14ac:dyDescent="0.2">
      <c r="A12" s="2">
        <v>42685</v>
      </c>
      <c r="B12" s="2" t="s">
        <v>90</v>
      </c>
      <c r="C12" s="2">
        <v>1.9</v>
      </c>
      <c r="D12">
        <v>16.440000000000001</v>
      </c>
      <c r="E12" s="2">
        <v>702023.47</v>
      </c>
      <c r="F12" s="2">
        <v>12.83</v>
      </c>
      <c r="G12" s="2">
        <v>547648.55000000005</v>
      </c>
      <c r="H12" s="2">
        <v>-154374.92000000001</v>
      </c>
      <c r="I12" s="2"/>
      <c r="J12" s="2"/>
    </row>
    <row r="13" spans="1:10" x14ac:dyDescent="0.2">
      <c r="A13" s="2">
        <v>10785</v>
      </c>
      <c r="B13" s="2" t="s">
        <v>138</v>
      </c>
      <c r="C13" s="2">
        <v>2.1</v>
      </c>
      <c r="D13">
        <v>55.23</v>
      </c>
      <c r="E13" s="2">
        <v>595672.03</v>
      </c>
      <c r="F13" s="2">
        <v>56.84</v>
      </c>
      <c r="G13" s="2">
        <v>613019.4</v>
      </c>
      <c r="H13" s="2">
        <v>17347.37</v>
      </c>
      <c r="I13" s="2"/>
      <c r="J13" s="2"/>
    </row>
    <row r="14" spans="1:10" x14ac:dyDescent="0.2">
      <c r="A14" s="2">
        <v>7235</v>
      </c>
      <c r="B14" s="2" t="s">
        <v>92</v>
      </c>
      <c r="C14" s="2">
        <v>1.1000000000000001</v>
      </c>
      <c r="D14">
        <v>72.78</v>
      </c>
      <c r="E14" s="2">
        <v>526624.44999999995</v>
      </c>
      <c r="F14" s="2">
        <v>44.72</v>
      </c>
      <c r="G14" s="2">
        <v>323549.2</v>
      </c>
      <c r="H14" s="2">
        <v>-203075.25</v>
      </c>
      <c r="I14" s="2"/>
      <c r="J14" s="2"/>
    </row>
    <row r="15" spans="1:10" x14ac:dyDescent="0.2">
      <c r="A15" s="2">
        <v>12645</v>
      </c>
      <c r="B15" s="2" t="s">
        <v>143</v>
      </c>
      <c r="C15" s="2">
        <v>2.2000000000000002</v>
      </c>
      <c r="D15">
        <v>40.19</v>
      </c>
      <c r="E15" s="2">
        <v>508318.89</v>
      </c>
      <c r="F15" s="2">
        <v>51.13</v>
      </c>
      <c r="G15" s="2">
        <v>646538.85</v>
      </c>
      <c r="H15" s="2">
        <v>138219.96</v>
      </c>
      <c r="I15" s="2"/>
      <c r="J15" s="2"/>
    </row>
    <row r="16" spans="1:10" x14ac:dyDescent="0.2">
      <c r="A16" s="2">
        <v>9871</v>
      </c>
      <c r="B16" s="2" t="s">
        <v>11</v>
      </c>
      <c r="C16" s="2">
        <v>3.8</v>
      </c>
      <c r="D16">
        <v>25.81</v>
      </c>
      <c r="E16" s="2">
        <v>254849.9</v>
      </c>
      <c r="F16" s="2">
        <v>111.28</v>
      </c>
      <c r="G16" s="2">
        <v>1098444.8799999999</v>
      </c>
      <c r="H16" s="2">
        <v>843594.98</v>
      </c>
      <c r="I16" s="2"/>
      <c r="J16" s="2"/>
    </row>
    <row r="17" spans="1:10" x14ac:dyDescent="0.2">
      <c r="A17" s="2">
        <v>8775</v>
      </c>
      <c r="B17" s="2" t="s">
        <v>95</v>
      </c>
      <c r="C17" s="2">
        <v>2</v>
      </c>
      <c r="D17">
        <v>75.87</v>
      </c>
      <c r="E17" s="2">
        <v>665768.84</v>
      </c>
      <c r="F17" s="2">
        <v>65.739999999999995</v>
      </c>
      <c r="G17" s="2">
        <v>576868.5</v>
      </c>
      <c r="H17" s="2">
        <v>-88900.34</v>
      </c>
      <c r="I17" s="2"/>
      <c r="J17" s="2"/>
    </row>
    <row r="18" spans="1:10" x14ac:dyDescent="0.2">
      <c r="A18" s="2">
        <v>12075</v>
      </c>
      <c r="B18" s="2" t="s">
        <v>12</v>
      </c>
      <c r="C18" s="2">
        <v>3.5</v>
      </c>
      <c r="D18">
        <v>27.47</v>
      </c>
      <c r="E18" s="2">
        <v>331737.63</v>
      </c>
      <c r="F18" s="2">
        <v>84.14</v>
      </c>
      <c r="G18" s="2">
        <v>1015990.5</v>
      </c>
      <c r="H18" s="2">
        <v>684252.87</v>
      </c>
      <c r="I18" s="2"/>
      <c r="J18" s="2"/>
    </row>
    <row r="19" spans="1:10" x14ac:dyDescent="0.2">
      <c r="A19" s="2">
        <v>39895</v>
      </c>
      <c r="B19" s="2" t="s">
        <v>85</v>
      </c>
      <c r="C19" s="2">
        <v>2.5</v>
      </c>
      <c r="D19">
        <v>14.73</v>
      </c>
      <c r="E19" s="2">
        <v>588033.35</v>
      </c>
      <c r="F19" s="2">
        <v>17.91</v>
      </c>
      <c r="G19" s="2">
        <v>714519.45</v>
      </c>
      <c r="H19" s="2">
        <v>126486.1</v>
      </c>
      <c r="I19" s="2"/>
      <c r="J19" s="2"/>
    </row>
    <row r="20" spans="1:10" x14ac:dyDescent="0.2">
      <c r="A20" s="2">
        <v>17290</v>
      </c>
      <c r="B20" s="2" t="s">
        <v>97</v>
      </c>
      <c r="C20">
        <v>0.8</v>
      </c>
      <c r="D20">
        <v>16.8</v>
      </c>
      <c r="E20" s="2">
        <v>290537.76</v>
      </c>
      <c r="F20" s="2">
        <v>13.64</v>
      </c>
      <c r="G20" s="2">
        <v>235835.6</v>
      </c>
      <c r="H20" s="2">
        <v>-54702.16</v>
      </c>
      <c r="I20" s="2"/>
      <c r="J20" s="2"/>
    </row>
    <row r="21" spans="1:10" x14ac:dyDescent="0.2">
      <c r="A21" s="2">
        <v>11811</v>
      </c>
      <c r="B21" s="2" t="s">
        <v>68</v>
      </c>
      <c r="C21">
        <v>3.5</v>
      </c>
      <c r="D21">
        <v>34.520000000000003</v>
      </c>
      <c r="E21" s="2">
        <v>407746.07</v>
      </c>
      <c r="F21" s="2">
        <v>84.82</v>
      </c>
      <c r="G21" s="2">
        <v>1001809.02</v>
      </c>
      <c r="H21" s="2">
        <v>594062.94999999995</v>
      </c>
      <c r="I21" s="2"/>
      <c r="J21" s="2"/>
    </row>
    <row r="22" spans="1:10" x14ac:dyDescent="0.2">
      <c r="A22" s="2">
        <v>10290</v>
      </c>
      <c r="B22" s="2" t="s">
        <v>100</v>
      </c>
      <c r="C22">
        <v>2</v>
      </c>
      <c r="D22">
        <v>56.56</v>
      </c>
      <c r="E22" s="2">
        <v>582041.17000000004</v>
      </c>
      <c r="F22" s="2">
        <v>56.48</v>
      </c>
      <c r="G22" s="2">
        <v>581179.19999999995</v>
      </c>
      <c r="H22" s="2">
        <v>-861.97</v>
      </c>
      <c r="I22" s="2"/>
    </row>
    <row r="23" spans="1:10" x14ac:dyDescent="0.2">
      <c r="A23" s="2">
        <v>12215</v>
      </c>
      <c r="B23" s="2" t="s">
        <v>101</v>
      </c>
      <c r="C23">
        <v>1.2</v>
      </c>
      <c r="D23">
        <v>31.71</v>
      </c>
      <c r="E23" s="2">
        <v>387436.61</v>
      </c>
      <c r="F23" s="2">
        <v>28.05</v>
      </c>
      <c r="G23" s="2">
        <v>342630.75</v>
      </c>
      <c r="H23" s="2">
        <v>-44805.86</v>
      </c>
      <c r="I23" s="2"/>
    </row>
    <row r="24" spans="1:10" x14ac:dyDescent="0.2">
      <c r="A24" s="2">
        <v>6056</v>
      </c>
      <c r="B24" s="2" t="s">
        <v>83</v>
      </c>
      <c r="C24">
        <v>0.8</v>
      </c>
      <c r="D24">
        <v>10.64</v>
      </c>
      <c r="E24" s="2">
        <v>64483.41</v>
      </c>
      <c r="F24" s="2">
        <v>39.94</v>
      </c>
      <c r="G24" s="2">
        <v>241876.64</v>
      </c>
      <c r="H24" s="2">
        <v>177393.23</v>
      </c>
      <c r="I24" s="2"/>
      <c r="J24" s="2"/>
    </row>
    <row r="25" spans="1:10" x14ac:dyDescent="0.2">
      <c r="A25" s="2">
        <v>12032</v>
      </c>
      <c r="B25" s="2" t="s">
        <v>84</v>
      </c>
      <c r="C25">
        <v>1.7</v>
      </c>
      <c r="D25">
        <v>10.3</v>
      </c>
      <c r="E25" s="2">
        <v>124003.95</v>
      </c>
      <c r="F25" s="2">
        <v>40.159999999999997</v>
      </c>
      <c r="G25" s="2">
        <v>483205.12</v>
      </c>
      <c r="H25" s="2">
        <v>359201.17</v>
      </c>
      <c r="I25" s="2"/>
    </row>
    <row r="26" spans="1:10" x14ac:dyDescent="0.2">
      <c r="A26" s="2">
        <v>8805</v>
      </c>
      <c r="B26" s="2" t="s">
        <v>60</v>
      </c>
      <c r="C26">
        <v>2.7</v>
      </c>
      <c r="D26">
        <v>21.64</v>
      </c>
      <c r="E26" s="2">
        <v>190608.05</v>
      </c>
      <c r="F26" s="2">
        <v>88.23</v>
      </c>
      <c r="G26" s="2">
        <v>776865.15</v>
      </c>
      <c r="H26" s="2">
        <v>586257.1</v>
      </c>
      <c r="I26" s="2"/>
      <c r="J26" s="2"/>
    </row>
    <row r="27" spans="1:10" x14ac:dyDescent="0.2">
      <c r="A27" s="2">
        <v>10401</v>
      </c>
      <c r="B27" s="2" t="s">
        <v>87</v>
      </c>
      <c r="C27">
        <v>2.2000000000000002</v>
      </c>
      <c r="D27">
        <v>51.01</v>
      </c>
      <c r="E27" s="2">
        <v>530592.59</v>
      </c>
      <c r="F27" s="2">
        <v>60.87</v>
      </c>
      <c r="G27" s="2">
        <v>633108.87</v>
      </c>
      <c r="H27" s="2">
        <v>102516.28</v>
      </c>
      <c r="I27" s="2"/>
    </row>
    <row r="28" spans="1:10" x14ac:dyDescent="0.2">
      <c r="A28" s="2">
        <v>704</v>
      </c>
      <c r="B28" s="2" t="s">
        <v>58</v>
      </c>
      <c r="C28">
        <v>2.6</v>
      </c>
      <c r="D28">
        <v>418.12</v>
      </c>
      <c r="E28" s="2">
        <v>294361.84000000003</v>
      </c>
      <c r="F28" s="2">
        <v>1071.51</v>
      </c>
      <c r="G28" s="2">
        <v>754343.04</v>
      </c>
      <c r="H28" s="2">
        <v>459981.2</v>
      </c>
      <c r="I28" s="2"/>
    </row>
    <row r="29" spans="1:10" x14ac:dyDescent="0.2">
      <c r="A29" s="2">
        <v>5035</v>
      </c>
      <c r="B29" s="2" t="s">
        <v>99</v>
      </c>
      <c r="C29">
        <v>1.8</v>
      </c>
      <c r="D29">
        <v>80.73</v>
      </c>
      <c r="E29" s="2">
        <v>406483.06</v>
      </c>
      <c r="F29" s="2">
        <v>105.63</v>
      </c>
      <c r="G29" s="2">
        <v>531847.05000000005</v>
      </c>
      <c r="H29" s="2">
        <v>125363.99</v>
      </c>
      <c r="I29" s="2"/>
    </row>
    <row r="30" spans="1:10" x14ac:dyDescent="0.2">
      <c r="A30" s="2">
        <v>23725</v>
      </c>
      <c r="B30" s="2" t="s">
        <v>69</v>
      </c>
      <c r="C30">
        <v>4.2</v>
      </c>
      <c r="D30">
        <v>18.739999999999998</v>
      </c>
      <c r="E30" s="2">
        <v>444823.46</v>
      </c>
      <c r="F30" s="2">
        <v>50.65</v>
      </c>
      <c r="G30" s="2">
        <v>1201671.25</v>
      </c>
      <c r="H30" s="2">
        <v>756847.79</v>
      </c>
      <c r="I30" s="2"/>
    </row>
    <row r="31" spans="1:10" x14ac:dyDescent="0.2">
      <c r="A31" s="2">
        <v>16210</v>
      </c>
      <c r="B31" s="2" t="s">
        <v>74</v>
      </c>
      <c r="C31">
        <v>1.2</v>
      </c>
      <c r="D31">
        <v>23.65</v>
      </c>
      <c r="E31" s="2">
        <v>383431.99</v>
      </c>
      <c r="F31" s="2">
        <v>20.66</v>
      </c>
      <c r="G31" s="2">
        <v>334898.59999999998</v>
      </c>
      <c r="H31" s="2">
        <v>-48533.39</v>
      </c>
      <c r="I31" s="2"/>
    </row>
    <row r="32" spans="1:10" x14ac:dyDescent="0.2">
      <c r="A32" s="2">
        <v>17040</v>
      </c>
      <c r="B32" s="2" t="s">
        <v>61</v>
      </c>
      <c r="C32">
        <v>1.7</v>
      </c>
      <c r="D32">
        <v>22.5</v>
      </c>
      <c r="E32" s="2">
        <v>383451.48</v>
      </c>
      <c r="F32" s="2">
        <v>28.95</v>
      </c>
      <c r="G32" s="2">
        <v>493308</v>
      </c>
      <c r="H32" s="2">
        <v>109856.52</v>
      </c>
      <c r="I32" s="2"/>
    </row>
    <row r="33" spans="1:9" x14ac:dyDescent="0.2">
      <c r="A33" s="2">
        <v>35330</v>
      </c>
      <c r="B33" s="2" t="s">
        <v>94</v>
      </c>
      <c r="C33">
        <v>2.1</v>
      </c>
      <c r="D33">
        <v>17.21</v>
      </c>
      <c r="E33" s="2">
        <v>608164.52</v>
      </c>
      <c r="F33" s="2">
        <v>16.829999999999998</v>
      </c>
      <c r="G33" s="2">
        <v>594603.9</v>
      </c>
      <c r="H33" s="2">
        <v>-13560.62</v>
      </c>
      <c r="I33" s="2"/>
    </row>
    <row r="34" spans="1:9" x14ac:dyDescent="0.2">
      <c r="A34" s="2">
        <v>20120</v>
      </c>
      <c r="B34" s="2" t="s">
        <v>96</v>
      </c>
      <c r="C34">
        <v>0.6</v>
      </c>
      <c r="D34">
        <v>13.75</v>
      </c>
      <c r="E34" s="2">
        <v>276733.40999999997</v>
      </c>
      <c r="F34" s="2">
        <v>9.3000000000000007</v>
      </c>
      <c r="G34" s="2">
        <v>187116</v>
      </c>
      <c r="H34" s="2">
        <v>-89617.41</v>
      </c>
      <c r="I34" s="2"/>
    </row>
    <row r="35" spans="1:9" x14ac:dyDescent="0.2">
      <c r="A35" s="2">
        <v>10265</v>
      </c>
      <c r="B35" s="2" t="s">
        <v>144</v>
      </c>
      <c r="C35">
        <v>2.4</v>
      </c>
      <c r="D35">
        <v>51.78</v>
      </c>
      <c r="E35" s="2">
        <v>531562.31000000006</v>
      </c>
      <c r="F35" s="2">
        <v>67.66</v>
      </c>
      <c r="G35" s="2">
        <v>694529.9</v>
      </c>
      <c r="H35" s="2">
        <v>162967.59</v>
      </c>
      <c r="I35" s="2"/>
    </row>
    <row r="36" spans="1:9" x14ac:dyDescent="0.2">
      <c r="A36" s="2">
        <v>18740</v>
      </c>
      <c r="B36" s="2" t="s">
        <v>81</v>
      </c>
      <c r="C36">
        <v>2.2999999999999998</v>
      </c>
      <c r="D36">
        <v>30.03</v>
      </c>
      <c r="E36" s="2">
        <v>562869.32999999996</v>
      </c>
      <c r="F36" s="2">
        <v>34.67</v>
      </c>
      <c r="G36" s="2">
        <v>649715.80000000005</v>
      </c>
      <c r="H36" s="2">
        <v>86846.47</v>
      </c>
      <c r="I36" s="2"/>
    </row>
    <row r="37" spans="1:9" x14ac:dyDescent="0.2">
      <c r="A37" s="2">
        <v>7335</v>
      </c>
      <c r="B37" s="2" t="s">
        <v>147</v>
      </c>
      <c r="C37">
        <v>2</v>
      </c>
      <c r="D37">
        <v>75.8</v>
      </c>
      <c r="E37" s="2">
        <v>556052.24</v>
      </c>
      <c r="F37" s="2">
        <v>79.930000000000007</v>
      </c>
      <c r="G37" s="2">
        <v>586286.55000000005</v>
      </c>
      <c r="H37" s="2">
        <v>30234.31</v>
      </c>
      <c r="I37" s="2"/>
    </row>
    <row r="38" spans="1:9" x14ac:dyDescent="0.2">
      <c r="A38" s="2">
        <v>7860</v>
      </c>
      <c r="B38" s="2" t="s">
        <v>75</v>
      </c>
      <c r="C38">
        <v>1.8</v>
      </c>
      <c r="D38">
        <v>89.29</v>
      </c>
      <c r="E38" s="2">
        <v>701828.42</v>
      </c>
      <c r="F38" s="2">
        <v>66.02</v>
      </c>
      <c r="G38" s="2">
        <v>518917.2</v>
      </c>
      <c r="H38" s="2">
        <v>-182911.22</v>
      </c>
      <c r="I38" s="2"/>
    </row>
    <row r="39" spans="1:9" x14ac:dyDescent="0.2">
      <c r="A39" s="2">
        <v>35334</v>
      </c>
      <c r="B39" s="2" t="s">
        <v>88</v>
      </c>
      <c r="C39">
        <v>3.3</v>
      </c>
      <c r="D39">
        <v>15.68</v>
      </c>
      <c r="E39" s="2">
        <v>554286.54</v>
      </c>
      <c r="F39" s="2">
        <v>27.25</v>
      </c>
      <c r="G39" s="2">
        <v>962851.5</v>
      </c>
      <c r="H39" s="2">
        <v>408564.96</v>
      </c>
      <c r="I39" s="2"/>
    </row>
    <row r="40" spans="1:9" x14ac:dyDescent="0.2">
      <c r="A40" s="2">
        <v>19815</v>
      </c>
      <c r="B40" s="2" t="s">
        <v>73</v>
      </c>
      <c r="C40">
        <v>3.8</v>
      </c>
      <c r="D40">
        <v>25.55</v>
      </c>
      <c r="E40" s="2">
        <v>506431.42</v>
      </c>
      <c r="F40" s="2">
        <v>54.89</v>
      </c>
      <c r="G40" s="2">
        <v>1087645.3500000001</v>
      </c>
      <c r="H40" s="2">
        <v>581213.93000000005</v>
      </c>
      <c r="I40" s="2"/>
    </row>
    <row r="41" spans="1:9" x14ac:dyDescent="0.2">
      <c r="A41" s="2">
        <v>9280</v>
      </c>
      <c r="B41" s="2" t="s">
        <v>93</v>
      </c>
      <c r="C41">
        <v>2.2000000000000002</v>
      </c>
      <c r="D41">
        <v>61.95</v>
      </c>
      <c r="E41" s="2">
        <v>574950.53</v>
      </c>
      <c r="F41" s="2">
        <v>68.08</v>
      </c>
      <c r="G41" s="2">
        <v>631782.40000000002</v>
      </c>
      <c r="H41" s="2">
        <v>56831.87</v>
      </c>
      <c r="I41" s="2"/>
    </row>
    <row r="42" spans="1:9" x14ac:dyDescent="0.2">
      <c r="A42" s="2">
        <v>5110</v>
      </c>
      <c r="B42" t="s">
        <v>82</v>
      </c>
      <c r="C42">
        <v>2.2000000000000002</v>
      </c>
      <c r="D42">
        <v>97.56</v>
      </c>
      <c r="E42" s="2">
        <v>498556.13</v>
      </c>
      <c r="F42" s="2">
        <v>123.16</v>
      </c>
      <c r="G42" s="2">
        <v>629347.6</v>
      </c>
      <c r="H42" s="2">
        <v>130791.47</v>
      </c>
      <c r="I42" s="2"/>
    </row>
    <row r="43" spans="1:9" x14ac:dyDescent="0.2">
      <c r="A43" s="2"/>
      <c r="B43" t="s">
        <v>71</v>
      </c>
      <c r="C43">
        <v>95.9</v>
      </c>
      <c r="E43" s="2">
        <v>18736986.739999998</v>
      </c>
      <c r="G43" s="2">
        <v>27683014.93</v>
      </c>
      <c r="H43" s="2">
        <v>8946028.1899999995</v>
      </c>
    </row>
    <row r="44" spans="1:9" x14ac:dyDescent="0.2">
      <c r="A44" s="2"/>
      <c r="B44" t="s">
        <v>15</v>
      </c>
      <c r="C44">
        <v>4.0999999999999996</v>
      </c>
      <c r="E44" s="2">
        <v>1193169.56</v>
      </c>
      <c r="G44" s="2">
        <v>1193169.56</v>
      </c>
      <c r="H44" s="2"/>
    </row>
    <row r="45" spans="1:9" x14ac:dyDescent="0.2">
      <c r="A45" s="2"/>
      <c r="E45" s="2"/>
      <c r="G45" s="2"/>
      <c r="H45" s="2"/>
    </row>
    <row r="46" spans="1:9" x14ac:dyDescent="0.2">
      <c r="A46" s="2"/>
      <c r="B46" t="s">
        <v>149</v>
      </c>
      <c r="E46" s="2"/>
      <c r="G46" s="2">
        <v>5260.52</v>
      </c>
      <c r="H46" s="2">
        <v>5260.52</v>
      </c>
    </row>
    <row r="47" spans="1:9" x14ac:dyDescent="0.2">
      <c r="E47" s="2"/>
      <c r="G47" s="2"/>
      <c r="H47" s="2"/>
    </row>
    <row r="48" spans="1:9" x14ac:dyDescent="0.2">
      <c r="E48" s="2"/>
      <c r="G48" s="2"/>
      <c r="H48" s="2"/>
    </row>
    <row r="49" spans="2:8" x14ac:dyDescent="0.2">
      <c r="B49" t="s">
        <v>89</v>
      </c>
      <c r="C49">
        <v>100</v>
      </c>
      <c r="E49" s="2">
        <v>19930156.300000001</v>
      </c>
      <c r="G49" s="2">
        <v>28881445</v>
      </c>
      <c r="H49" s="2">
        <v>8951288.6999999993</v>
      </c>
    </row>
    <row r="50" spans="2:8" x14ac:dyDescent="0.2">
      <c r="G50" s="2"/>
      <c r="H50" s="2"/>
    </row>
  </sheetData>
  <pageMargins left="0.25" right="0.25" top="0.5" bottom="0.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Portfolio Appraisal</vt:lpstr>
      <vt:lpstr>Performance</vt:lpstr>
      <vt:lpstr>Transactions</vt:lpstr>
      <vt:lpstr>Contributions&amp;Withdrawals</vt:lpstr>
      <vt:lpstr>Commissions</vt:lpstr>
      <vt:lpstr>Sheet1</vt:lpstr>
      <vt:lpstr>Commissions!Print_Area</vt:lpstr>
      <vt:lpstr>Performance!Print_Area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</dc:creator>
  <cp:lastModifiedBy>Lillie</cp:lastModifiedBy>
  <cp:lastPrinted>2019-04-09T20:12:38Z</cp:lastPrinted>
  <dcterms:created xsi:type="dcterms:W3CDTF">2008-09-11T18:32:18Z</dcterms:created>
  <dcterms:modified xsi:type="dcterms:W3CDTF">2019-05-13T16:47:53Z</dcterms:modified>
</cp:coreProperties>
</file>